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400" windowHeight="9975" tabRatio="911" activeTab="0"/>
  </bookViews>
  <sheets>
    <sheet name="250-sıralı" sheetId="1" r:id="rId1"/>
    <sheet name="250-sektörel" sheetId="2" r:id="rId2"/>
    <sheet name="ANA TABLO" sheetId="3" r:id="rId3"/>
    <sheet name="KATMA DEĞER" sheetId="4" r:id="rId4"/>
    <sheet name="KARLILIK" sheetId="5" r:id="rId5"/>
    <sheet name="13 YILLIK TABLO" sheetId="6" r:id="rId6"/>
  </sheets>
  <definedNames/>
  <calcPr fullCalcOnLoad="1"/>
</workbook>
</file>

<file path=xl/sharedStrings.xml><?xml version="1.0" encoding="utf-8"?>
<sst xmlns="http://schemas.openxmlformats.org/spreadsheetml/2006/main" count="1915" uniqueCount="580">
  <si>
    <t xml:space="preserve">BOSCH SANAYİ VE TİCARET A.Ş.   </t>
  </si>
  <si>
    <t xml:space="preserve">BAYKAL MAKİNA SANAYİVE TİCARET A.Ş.                 </t>
  </si>
  <si>
    <t xml:space="preserve">TOFAŞ TÜRK OTOMOBİLFABRİKASI A.Ş.                   </t>
  </si>
  <si>
    <t xml:space="preserve">PAKKENS YEDEK PARÇAVE MAKİNA SANAYİVE TİCARET A.Ş.  </t>
  </si>
  <si>
    <t xml:space="preserve">ETAY GİYİM SANAYİ VE TİCARET LİMİTED ŞİRKETİ  </t>
  </si>
  <si>
    <t xml:space="preserve">PENGUEN GIDA SANAYİ ANONİM ŞİRKETİ  </t>
  </si>
  <si>
    <t xml:space="preserve">SÜLEYMAN BURSALI TEKSTİL SANAYİ VE TİCARET A.Ş.     </t>
  </si>
  <si>
    <t>FİSTAŞ FANTAZİ İPLİKSANAYİ VE TİCARET A.Ş.</t>
  </si>
  <si>
    <t xml:space="preserve">GÖLİPLİK ŞEREMET TEKSTİL SANAYİ VE TİCARET A.Ş.     </t>
  </si>
  <si>
    <t xml:space="preserve">ERMETAL OTOMOTİV VE EŞYA SANAYİ TİCARET ANONİM ŞİRKETİ  </t>
  </si>
  <si>
    <t xml:space="preserve">BELTAN VİBRACOUSTİCTİTREŞİM ELEMAN.SAN.VE TİC.A.Ş.  </t>
  </si>
  <si>
    <t xml:space="preserve">PROFİL SANAYİ VE TİCARET A.Ş.                       </t>
  </si>
  <si>
    <t>GEMPORT GEMLİK LİMAN VE DEPOLAMA İŞLETMELERİ ANONİM ŞİRKETİ</t>
  </si>
  <si>
    <t>AKTECH HAVA SÜSPANSİYON SİSTEMLERİ KOLL. ŞTİ.</t>
  </si>
  <si>
    <t xml:space="preserve">KONGRE ORGANİZASYON TURİZM SEYAHAT ACENTASI SANAYİ VE TİCARET ANONİM ŞİRKETİ - BURSA ŞUBESİ </t>
  </si>
  <si>
    <t>KIRPART OTOMOTİV PARÇALARI SA. VE TİC. A.Ş.</t>
  </si>
  <si>
    <t>Domestic and Foreign Sales(Turnover) USD (Exclusive of VAT)</t>
  </si>
  <si>
    <t>Gross Value Added USD</t>
  </si>
  <si>
    <t>Equity  USD</t>
  </si>
  <si>
    <t>Net Assets USD</t>
  </si>
  <si>
    <t>Profit Before Tax USD</t>
  </si>
  <si>
    <r>
      <t xml:space="preserve">KATMA DEĞER   /   </t>
    </r>
    <r>
      <rPr>
        <b/>
        <i/>
        <sz val="12"/>
        <color indexed="9"/>
        <rFont val="Arial"/>
        <family val="2"/>
      </rPr>
      <t>ADDED VALUE</t>
    </r>
  </si>
  <si>
    <r>
      <t xml:space="preserve">FİRMA VE MÜESSESELER  /  </t>
    </r>
    <r>
      <rPr>
        <b/>
        <i/>
        <sz val="10"/>
        <rFont val="Arial"/>
        <family val="2"/>
      </rPr>
      <t>FİRMS AND ENTERPRİSES</t>
    </r>
  </si>
  <si>
    <r>
      <t xml:space="preserve">ÜCRET             </t>
    </r>
    <r>
      <rPr>
        <b/>
        <i/>
        <sz val="10"/>
        <rFont val="Arial"/>
        <family val="2"/>
      </rPr>
      <t>WAGE</t>
    </r>
  </si>
  <si>
    <r>
      <t xml:space="preserve">FAİZ     </t>
    </r>
    <r>
      <rPr>
        <b/>
        <i/>
        <sz val="10"/>
        <rFont val="Arial"/>
        <family val="2"/>
      </rPr>
      <t>INTEREST</t>
    </r>
  </si>
  <si>
    <r>
      <t xml:space="preserve">KİRA        </t>
    </r>
    <r>
      <rPr>
        <b/>
        <i/>
        <sz val="10"/>
        <rFont val="Arial"/>
        <family val="2"/>
      </rPr>
      <t>RENT</t>
    </r>
  </si>
  <si>
    <r>
      <t xml:space="preserve">V.Ö. KAR    </t>
    </r>
    <r>
      <rPr>
        <b/>
        <i/>
        <sz val="10"/>
        <rFont val="Arial"/>
        <family val="2"/>
      </rPr>
      <t>PROFIT BEFORE TAX</t>
    </r>
  </si>
  <si>
    <r>
      <t xml:space="preserve">TOPLAM      </t>
    </r>
    <r>
      <rPr>
        <b/>
        <i/>
        <sz val="10"/>
        <rFont val="Arial"/>
        <family val="2"/>
      </rPr>
      <t xml:space="preserve"> TOTAL</t>
    </r>
  </si>
  <si>
    <r>
      <t xml:space="preserve">AĞAÇ-ORMAN ÜR. MOBİLYA 
</t>
    </r>
    <r>
      <rPr>
        <i/>
        <sz val="9"/>
        <color indexed="10"/>
        <rFont val="Arial"/>
        <family val="0"/>
      </rPr>
      <t>TİMBER FOREST PRODUCTS AND FURNİTURE</t>
    </r>
  </si>
  <si>
    <r>
      <t xml:space="preserve">ÇİMENTO TOPRAK ÜR VE MADENCİLİK
</t>
    </r>
    <r>
      <rPr>
        <i/>
        <sz val="9"/>
        <color indexed="10"/>
        <rFont val="Arial"/>
        <family val="0"/>
      </rPr>
      <t>CEMENT SOİL PRODUCTS AND MİNNİNG</t>
    </r>
  </si>
  <si>
    <r>
      <t xml:space="preserve">DERİ KÜRK VE AYAKKABI
</t>
    </r>
    <r>
      <rPr>
        <i/>
        <sz val="9"/>
        <color indexed="10"/>
        <rFont val="Arial"/>
        <family val="0"/>
      </rPr>
      <t>LEATHER FUR AND SHOES</t>
    </r>
  </si>
  <si>
    <r>
      <t xml:space="preserve">ENERJİ-ELEKTRİK-ELEKTRONİK
</t>
    </r>
    <r>
      <rPr>
        <i/>
        <sz val="9"/>
        <color indexed="10"/>
        <rFont val="Arial"/>
        <family val="0"/>
      </rPr>
      <t>ENERGY ELECTRİC AND ELECTRONİC</t>
    </r>
  </si>
  <si>
    <r>
      <t xml:space="preserve">GIDA-TARIM-HAYVANCILIK
</t>
    </r>
    <r>
      <rPr>
        <i/>
        <sz val="9"/>
        <color indexed="10"/>
        <rFont val="Arial"/>
        <family val="0"/>
      </rPr>
      <t>FOOD AGRİCULTURE AND ANİMAL HUSBANDRY</t>
    </r>
  </si>
  <si>
    <r>
      <t xml:space="preserve">İNŞAAT
</t>
    </r>
    <r>
      <rPr>
        <i/>
        <sz val="9"/>
        <color indexed="10"/>
        <rFont val="Arial"/>
        <family val="0"/>
      </rPr>
      <t>CONSTRUCTİON</t>
    </r>
  </si>
  <si>
    <r>
      <t xml:space="preserve">KİMYA
</t>
    </r>
    <r>
      <rPr>
        <i/>
        <sz val="9"/>
        <color indexed="10"/>
        <rFont val="Arial"/>
        <family val="0"/>
      </rPr>
      <t>CHEMİCAL</t>
    </r>
  </si>
  <si>
    <r>
      <t xml:space="preserve">MAKİNA-METAL
</t>
    </r>
    <r>
      <rPr>
        <i/>
        <sz val="9"/>
        <color indexed="10"/>
        <rFont val="Arial"/>
        <family val="0"/>
      </rPr>
      <t>MACHİNERY AND METALS</t>
    </r>
  </si>
  <si>
    <r>
      <t xml:space="preserve">MUHTELİF
</t>
    </r>
    <r>
      <rPr>
        <i/>
        <sz val="9"/>
        <color indexed="10"/>
        <rFont val="Arial"/>
        <family val="0"/>
      </rPr>
      <t>VARİOUS</t>
    </r>
  </si>
  <si>
    <r>
      <t xml:space="preserve">NAKLİYE ULAŞTIRMA
</t>
    </r>
    <r>
      <rPr>
        <i/>
        <sz val="9"/>
        <color indexed="10"/>
        <rFont val="Arial"/>
        <family val="0"/>
      </rPr>
      <t>SHİPPİNG AND TRANSPORT</t>
    </r>
  </si>
  <si>
    <r>
      <t xml:space="preserve">OTOMOTİV ANA VE YAN SAN.
</t>
    </r>
    <r>
      <rPr>
        <i/>
        <sz val="9"/>
        <color indexed="10"/>
        <rFont val="Arial"/>
        <family val="0"/>
      </rPr>
      <t>AUTOMOTİVE PRİMARY AND SPARE PARTS</t>
    </r>
  </si>
  <si>
    <r>
      <t xml:space="preserve">PLASTİK KAUÇUK SÜNGER
</t>
    </r>
    <r>
      <rPr>
        <i/>
        <sz val="9"/>
        <color indexed="10"/>
        <rFont val="Arial"/>
        <family val="0"/>
      </rPr>
      <t>PLASTİC AND FOAM RUBBER</t>
    </r>
  </si>
  <si>
    <r>
      <t xml:space="preserve">TEKSTİL-KONFEKSİYON
</t>
    </r>
    <r>
      <rPr>
        <i/>
        <sz val="9"/>
        <color indexed="10"/>
        <rFont val="Arial"/>
        <family val="0"/>
      </rPr>
      <t>TEXTİLE AND READY-TO-WEAR GARMENT</t>
    </r>
  </si>
  <si>
    <r>
      <t xml:space="preserve">TURİZM
</t>
    </r>
    <r>
      <rPr>
        <i/>
        <sz val="9"/>
        <color indexed="10"/>
        <rFont val="Arial"/>
        <family val="0"/>
      </rPr>
      <t>TOURİSM</t>
    </r>
  </si>
  <si>
    <r>
      <t xml:space="preserve">TOPLAM / </t>
    </r>
    <r>
      <rPr>
        <b/>
        <i/>
        <sz val="10"/>
        <color indexed="9"/>
        <rFont val="Arial"/>
        <family val="2"/>
      </rPr>
      <t>TOTAL</t>
    </r>
  </si>
  <si>
    <t>STARWOOD ORMAN ÜRÜNLERİ SANAYİ A.Ş.</t>
  </si>
  <si>
    <t>GEMLİK GÜBRE SANAYİ A.Ş.</t>
  </si>
  <si>
    <t>KÜÇÜKÇALIK TEKSTİL SANAYİ VE TİCARET A.Ş.</t>
  </si>
  <si>
    <t>MATLI YEM SAN. VE TİC. A.Ş.</t>
  </si>
  <si>
    <t>ÇİMTAŞ ÇELİK İMALAT, MONTAJ VE TESİSAT A.Ş.</t>
  </si>
  <si>
    <t>LEAR TRİM OTO YAN SANAYİ LTD.ŞTİ.</t>
  </si>
  <si>
    <t>LOW PROFİLE İSTANBUL TEKSTİL SANAYİ VE DIŞ TİCARET ANONİM ŞİRKETİ</t>
  </si>
  <si>
    <t>İSMİNİN AÇIKLANMASINI İSTEMİYOR</t>
  </si>
  <si>
    <t xml:space="preserve">TEKMİS TEKSTİL SAN.VE TİC.A.Ş.                      </t>
  </si>
  <si>
    <t xml:space="preserve">IŞIKSOY TEKSTİL İNŞAAT TAAHHÜT SAN.VE TİC.LTD.ŞTİ.  </t>
  </si>
  <si>
    <t xml:space="preserve">BOSEN ENERJİ ELEKTRİK ÜRETİM ANONİM ŞİRKETİ </t>
  </si>
  <si>
    <t>İNOKSAN MUTFAK SANAYİ VE TİCARET ANONİM ŞİRKETİ</t>
  </si>
  <si>
    <t xml:space="preserve">TÜRK PRYSMİAN KABLOVE SİSTEMLERİ A.Ş.               </t>
  </si>
  <si>
    <t xml:space="preserve">COŞKUNÖZ METAL FORMMAKİNA ENDÜSTRİVE TİCARET A.Ş.   </t>
  </si>
  <si>
    <t>S.S. MARMARA ZEYTİN TARIM SATIŞ KOOPERATİFLERİ BİRLİĞİ MARMARABİRLİK - İŞLETME ADI: MARMARABİRLİK</t>
  </si>
  <si>
    <t xml:space="preserve">AROMA-BURSA MEYVE SULARI VE GIDA SANAYİİ ANONİM ŞİRKETİ  </t>
  </si>
  <si>
    <t xml:space="preserve">COATS (TÜRKİYE) İPLİK SANAYİİ ANONİM ŞİRKETİ  </t>
  </si>
  <si>
    <t xml:space="preserve">EKER SÜT ÜRÜNLERİ GIDA SANAYİ VE TİCARET A.Ş.       </t>
  </si>
  <si>
    <t xml:space="preserve">ŞAHİNLER METAL MAKİNA ENDÜSTRİ A.Ş.                 </t>
  </si>
  <si>
    <t xml:space="preserve">MAKYAĞSAN MAKİNA YAĞ SANAYİ VE PAZARLAMA LİMİTED ŞİRKETİ  </t>
  </si>
  <si>
    <t xml:space="preserve">KORTEKS MENSUCAT SANAYİ VE TİCARET ANONİM ŞİRKETİ  </t>
  </si>
  <si>
    <t xml:space="preserve">SİNTA SANAYİ İNŞAATTAAHHÜT VE TİCARET A.Ş.          </t>
  </si>
  <si>
    <t xml:space="preserve">DOST-DOKUMACILIK SANAYİ VE TİCARET ANONİM ŞİRKETİ  </t>
  </si>
  <si>
    <t xml:space="preserve">DURMAZLAR MAKİNA SANAYİİ VE TİCARETA.Ş.             </t>
  </si>
  <si>
    <t xml:space="preserve">EMEK YAĞ SANAYİ ANONİM ŞİRKETİ                      </t>
  </si>
  <si>
    <t xml:space="preserve">YEŞİM TEKSTİL SANAYİ VE TİCARET ANONİM ŞİRKETİ  </t>
  </si>
  <si>
    <t xml:space="preserve">EMAŞ PLASTİK SANAYİ VE TİCARET ANONİM ŞİRKETİ  </t>
  </si>
  <si>
    <t xml:space="preserve">KÖRÜSTAN BURSA SAÇ-PRES SANAYİ VE TİC.A.Ş.          </t>
  </si>
  <si>
    <t xml:space="preserve">KARSAN OTOMOTİV SANAYİİ VE TİCARET ANONİM ŞİRKETİ  </t>
  </si>
  <si>
    <t xml:space="preserve">GES TEKSTİL TURİZM İNŞAAT SANAYİ VE TİCARET ANONİM ŞİRKETİ  </t>
  </si>
  <si>
    <t xml:space="preserve">ERBAK-ULUDAĞ PAZARLAMA SATIŞ DAĞITIMA.Ş.            </t>
  </si>
  <si>
    <t xml:space="preserve">AUNDE TEKNİK TEKSTİLSANAYİ VE TİCARET A.Ş.          </t>
  </si>
  <si>
    <t xml:space="preserve">OTOTRİM PANEL SANAYİVE TİC.A.Ş.                     </t>
  </si>
  <si>
    <t xml:space="preserve">POLYTEKS TEKSTİL SANAYİ ARAŞTIRMA VEEĞİTİM A.Ş.     </t>
  </si>
  <si>
    <t xml:space="preserve">KAFKAS PASTA-ŞEKERLEME SANAYİ VE TİCARET A.Ş.       </t>
  </si>
  <si>
    <t xml:space="preserve">TEKNİK MALZEME TİCARET VE SANAYİ ANONİM ŞİRKETİ  </t>
  </si>
  <si>
    <t xml:space="preserve">FENUĞURSAN GIDA-TEMİZLİK MADDELERİ SANAYİ VE TİCARET LİMİTED ŞİRKETİ </t>
  </si>
  <si>
    <t xml:space="preserve">ÖZDİLEK TEKSTİL PAZARLAMA LİMİTED ŞİRKETİ  </t>
  </si>
  <si>
    <t xml:space="preserve">LASPAR KAUÇUK YEDEK PARÇA SANAYİ VE TİCARET LİMİTED ŞİRKETİ  </t>
  </si>
  <si>
    <t xml:space="preserve">FORMFLEKS YALITIM ÜRÜNLERİ SANAYİ VE TİCARET ANONİM ŞİRKETİ  </t>
  </si>
  <si>
    <t xml:space="preserve">ÖZDİLEK ALIŞVERİŞ MERKEZLERİ VE TEKSTİL SAN.A.Ş.    </t>
  </si>
  <si>
    <t xml:space="preserve">EĞRETLİ GIDA VE TEKSTİL SANAYİ TİCARET LTD.ŞTİ.     </t>
  </si>
  <si>
    <t xml:space="preserve">PRESMETAL OTOMOTİV YAN SANAYİ VE TİCARET A.Ş.       </t>
  </si>
  <si>
    <t xml:space="preserve">KAMİL KOÇ OTOBÜSLERİA.Ş.                            </t>
  </si>
  <si>
    <t xml:space="preserve">ÇEMTAŞ ÇELİK MAKİNASANAYİ VE TİCARET A.Ş.           </t>
  </si>
  <si>
    <t xml:space="preserve">ACARSOY TEKSTİL TİCARET VE SANAYİ A.Ş.              </t>
  </si>
  <si>
    <t xml:space="preserve">OYAK RENAULT OTOMOBİL FABRİKALARI A.Ş.              </t>
  </si>
  <si>
    <t>AKPA DAYANIKLI TÜKETİM LPG VE AKARYAKIT ÜR.PAZL.A.Ş.</t>
  </si>
  <si>
    <t xml:space="preserve">MARTAŞ MARMARA TARIMSAL ÜRÜNLERİ DEĞERLENDİRME A.Ş. </t>
  </si>
  <si>
    <t xml:space="preserve">DURAK TEKSTİL SANAYİ VE TİCARET ANONİM ŞİRKETİ  </t>
  </si>
  <si>
    <t xml:space="preserve">BATI DOKUMACILIK SANAYİ VE TİCARET ANONİM ŞİRKETİ  </t>
  </si>
  <si>
    <t xml:space="preserve">ELYAF TEKSTİL SAN.VETİC.A.Ş.                        </t>
  </si>
  <si>
    <t xml:space="preserve">ERGİN PETROL İNŞAATTİCARET VE SANAYİ A.Ş.           </t>
  </si>
  <si>
    <t xml:space="preserve">HASTAVUK GIDA TARIMHAYVANCILIK SAN.VE TİC.A.Ş.      </t>
  </si>
  <si>
    <t xml:space="preserve">BOSCH SANAYİ VE TİCARET ANONİM ŞİRKETİ.             </t>
  </si>
  <si>
    <t xml:space="preserve">ULUDAĞ MADEN SULARITÜRK A.Ş.                        </t>
  </si>
  <si>
    <t xml:space="preserve">SİFAŞ SENTETİK İPLİK FABRİKALARI ANONİM ŞİRKETİ  </t>
  </si>
  <si>
    <t xml:space="preserve">ÖZTİMURLAR İNŞAAT TAAHHÜT SAN.VE TİC.A.Ş            </t>
  </si>
  <si>
    <t xml:space="preserve">MESKAR YAPI MLZ.TİC.TAAH.VE SAN.LTD.ŞTİ.            </t>
  </si>
  <si>
    <t xml:space="preserve">ÜÇGE MAĞAZA EKİPMANLPAZARLAMA SAN.VETİC.A.Ş.        </t>
  </si>
  <si>
    <t xml:space="preserve">ÖZTANER GIDA VE İHTİYAÇ MADDELERİ SANAYİ VE TİCARET LİMİTED ŞİRKETİ </t>
  </si>
  <si>
    <t xml:space="preserve">OBASAN GIDA İNŞAAT SANAYİ VE TİCARETA.Ş.            </t>
  </si>
  <si>
    <t xml:space="preserve">B-PLAS BURSA PLASTİKMET İNŞ VE TUR SAN VE TİC A.Ş.  </t>
  </si>
  <si>
    <t xml:space="preserve">FEKA OTOMOTİV MAMULLERİ SANAYİ VE TİCARET A.Ş.      </t>
  </si>
  <si>
    <t xml:space="preserve">SÖNMEZ A.S.F. İPLİK DOKUMA VE BOYA SANAYİ ANONİM ŞİRKETİ  </t>
  </si>
  <si>
    <t>HADİM GIDA VE GİYİM MAD. SAN.TİC.LTD.ŞTİ.</t>
  </si>
  <si>
    <t xml:space="preserve">BURSA ÇİMENTO FABRİKASI A.Ş.                        </t>
  </si>
  <si>
    <t xml:space="preserve">BOSCH FREN SİSTEMLERİ SANAYİ VE TİCARET ANONİM ŞİRKETİ  </t>
  </si>
  <si>
    <t xml:space="preserve">HALİS PETROL TURİZMTİCARET A.Ş.                     </t>
  </si>
  <si>
    <t>BEYÇELİK GESTAMP KALIP VE OTO YAN SANAYİ PAZARLAMA VE TİCARET ANONİM ŞİRKETİ</t>
  </si>
  <si>
    <t xml:space="preserve">GÜRSEL DÖVİZ ALTIN TİCARET ANONİM ŞİRKETİ  </t>
  </si>
  <si>
    <t xml:space="preserve">GÖKŞİN İNŞAAT TİCARET VE SANAYİ LİMİTED ŞİRKETİ  </t>
  </si>
  <si>
    <t xml:space="preserve">BUPET BURSA PETROL ÜRÜNLERİ SANAYİ VE TİCARET A.Ş.  </t>
  </si>
  <si>
    <t>BTSO</t>
  </si>
  <si>
    <t>BORÇELİK ÇELİK SANAYİ TİCARET A.Ş.</t>
  </si>
  <si>
    <t>COMPONENTA DÖKTAŞ DÖKÜMCÜLÜK TİCARET VE SANAYİ A.Ş.</t>
  </si>
  <si>
    <t>ASİL ÇELİK SANAYİ VE TİCARET A.Ş.</t>
  </si>
  <si>
    <t>İç ve Dış Satış (Ciro) TL    (KDV Hariç)</t>
  </si>
  <si>
    <t>Domestic and Foreign Sales(Turnover) TL(Exclusive of VAT)</t>
  </si>
  <si>
    <t>Brüt Katma Değer TL</t>
  </si>
  <si>
    <t>Gross Value Added TL</t>
  </si>
  <si>
    <t>Öz Sermaye TL</t>
  </si>
  <si>
    <t>Equity TL</t>
  </si>
  <si>
    <t>Net Aktifler    TL</t>
  </si>
  <si>
    <t>Net Assets TL</t>
  </si>
  <si>
    <t>Dönem Karı [V.Ö.] TL</t>
  </si>
  <si>
    <t>Profit Before Tax TL</t>
  </si>
  <si>
    <t>Üretimden Satışlar TL</t>
  </si>
  <si>
    <t>Sales From Production TL</t>
  </si>
  <si>
    <r>
      <t xml:space="preserve">ANA TABLO  /  </t>
    </r>
    <r>
      <rPr>
        <b/>
        <i/>
        <sz val="12"/>
        <color indexed="9"/>
        <rFont val="Arial"/>
        <family val="2"/>
      </rPr>
      <t>MAIN TABLE</t>
    </r>
  </si>
  <si>
    <t xml:space="preserve">   Sektörler</t>
  </si>
  <si>
    <t>Firma Sayısı</t>
  </si>
  <si>
    <t xml:space="preserve">   Sectors</t>
  </si>
  <si>
    <t>The Number of Firms</t>
  </si>
  <si>
    <r>
      <t xml:space="preserve">Ağaç Orman Ürünleri Mobilya
</t>
    </r>
    <r>
      <rPr>
        <sz val="10"/>
        <color indexed="10"/>
        <rFont val="Times New Roman"/>
        <family val="1"/>
      </rPr>
      <t>Timber Forest Products and Furniture</t>
    </r>
  </si>
  <si>
    <r>
      <t xml:space="preserve">Çimento Toprak Ürünleri ve Madencilik
</t>
    </r>
    <r>
      <rPr>
        <sz val="10"/>
        <color indexed="10"/>
        <rFont val="Times New Roman"/>
        <family val="1"/>
      </rPr>
      <t>Cement Soil Products and Minning</t>
    </r>
  </si>
  <si>
    <r>
      <t xml:space="preserve">Deri Kürk ve ayakkabı
</t>
    </r>
    <r>
      <rPr>
        <sz val="10"/>
        <color indexed="10"/>
        <rFont val="Times New Roman"/>
        <family val="1"/>
      </rPr>
      <t>Leather Fur and Shoes</t>
    </r>
  </si>
  <si>
    <r>
      <t xml:space="preserve">Enerji - Elektrik - Elektronik
</t>
    </r>
    <r>
      <rPr>
        <sz val="10"/>
        <color indexed="10"/>
        <rFont val="Times New Roman"/>
        <family val="1"/>
      </rPr>
      <t>Energy Electric and Electronic</t>
    </r>
  </si>
  <si>
    <r>
      <t xml:space="preserve">Gıda Tarım ve Hayvancılık
</t>
    </r>
    <r>
      <rPr>
        <sz val="10"/>
        <color indexed="10"/>
        <rFont val="Times New Roman"/>
        <family val="1"/>
      </rPr>
      <t>Food Agr. and Animal Husbandry</t>
    </r>
  </si>
  <si>
    <r>
      <t xml:space="preserve">İnşaat
</t>
    </r>
    <r>
      <rPr>
        <sz val="10"/>
        <color indexed="10"/>
        <rFont val="Times New Roman"/>
        <family val="1"/>
      </rPr>
      <t>Construction</t>
    </r>
  </si>
  <si>
    <r>
      <t xml:space="preserve">Kimya
</t>
    </r>
    <r>
      <rPr>
        <sz val="10"/>
        <color indexed="10"/>
        <rFont val="Times New Roman"/>
        <family val="1"/>
      </rPr>
      <t>Chemical</t>
    </r>
  </si>
  <si>
    <r>
      <t xml:space="preserve">Makina - Metal
</t>
    </r>
    <r>
      <rPr>
        <sz val="10"/>
        <color indexed="10"/>
        <rFont val="Times New Roman"/>
        <family val="1"/>
      </rPr>
      <t>Machinery and Metals</t>
    </r>
  </si>
  <si>
    <r>
      <t xml:space="preserve">Muhtelif
</t>
    </r>
    <r>
      <rPr>
        <sz val="10"/>
        <color indexed="10"/>
        <rFont val="Times New Roman"/>
        <family val="1"/>
      </rPr>
      <t>Various</t>
    </r>
  </si>
  <si>
    <r>
      <t xml:space="preserve">Nakliye ve Ulaştırma
</t>
    </r>
    <r>
      <rPr>
        <sz val="10"/>
        <color indexed="10"/>
        <rFont val="Times New Roman"/>
        <family val="1"/>
      </rPr>
      <t>Shipping and Transport</t>
    </r>
  </si>
  <si>
    <r>
      <t xml:space="preserve">Otomotiv Ana ve Yan Sanayi
</t>
    </r>
    <r>
      <rPr>
        <sz val="10"/>
        <color indexed="10"/>
        <rFont val="Times New Roman"/>
        <family val="1"/>
      </rPr>
      <t>Automotive Primary and Spare Parts</t>
    </r>
  </si>
  <si>
    <r>
      <t xml:space="preserve">Plastik Kauçuk ve Sünger
</t>
    </r>
    <r>
      <rPr>
        <sz val="10"/>
        <color indexed="10"/>
        <rFont val="Times New Roman"/>
        <family val="1"/>
      </rPr>
      <t>Plastic and Foam Rubber</t>
    </r>
  </si>
  <si>
    <r>
      <t xml:space="preserve">Tekstil ve Konfeksiyon
</t>
    </r>
    <r>
      <rPr>
        <sz val="10"/>
        <color indexed="10"/>
        <rFont val="Times New Roman"/>
        <family val="1"/>
      </rPr>
      <t>Textile and Ready-to-Wear Garment</t>
    </r>
  </si>
  <si>
    <r>
      <t xml:space="preserve">Turizm
</t>
    </r>
    <r>
      <rPr>
        <sz val="10"/>
        <color indexed="10"/>
        <rFont val="Times New Roman"/>
        <family val="1"/>
      </rPr>
      <t>Tourism</t>
    </r>
  </si>
  <si>
    <t>TOPLAM  /  TOTAL</t>
  </si>
  <si>
    <t>İç ve Dış Satış (Ciro)     TL (KDV Hariç)</t>
  </si>
  <si>
    <t>Domestic and Foreign Sales(Turnover) TL (Exclusive of VAT)</t>
  </si>
  <si>
    <t>Brüt Katma Değer    TL</t>
  </si>
  <si>
    <t>Net Aktifler                TL</t>
  </si>
  <si>
    <t>Üretimden Satışlar  TL</t>
  </si>
  <si>
    <t>İç ve Dış Satış (Ciro) Tutarı $ (KDV Hariç)</t>
  </si>
  <si>
    <t>Brüt Katma Değer $</t>
  </si>
  <si>
    <t>Öz Sermaye Tutarı $</t>
  </si>
  <si>
    <t>Net Aktifler $</t>
  </si>
  <si>
    <t>Dönem Karı [V.Ö.] Tutarı $</t>
  </si>
  <si>
    <t xml:space="preserve">SOFİTEKS TEKSTİL SANAYİ VE TİCARET ANONİM ŞİRKETİ  </t>
  </si>
  <si>
    <t xml:space="preserve">VARLI PETROL ÜRÜNLERİ SANAYİ VE TİCARET ANONİM ŞİRKETİ  </t>
  </si>
  <si>
    <t xml:space="preserve">BÜROSİT BÜRO DONANIMLARI SANAYİ VE TİCARET ANONİM ŞİRKETİ  </t>
  </si>
  <si>
    <t xml:space="preserve">GRAMMER KOLTUK SİSTEMLERİ SANAYİ VETİC.A.Ş.         </t>
  </si>
  <si>
    <t xml:space="preserve">KAPİMSAN OTOMOTİV SANAYİ TİCARET LİMİTED ŞİRKETİ    </t>
  </si>
  <si>
    <t xml:space="preserve">MGI-COUTIER MAKİNA YEDEK PARÇA İMALAT VE SANAYİ ANONİM ŞİRKETİ </t>
  </si>
  <si>
    <t>SERRA SÜNGER KİMYA SAN. TİC. LTD. ŞTİ.</t>
  </si>
  <si>
    <t>ÇİLEK MOB. SAN. VE PAZ. TİC. A.Ş.</t>
  </si>
  <si>
    <t>TÜRKİYE KÖMÜR İŞLETMELERİ KURUMU (TKİ) BURSA LİNYİTLERİ İŞLETMESİ (BLİ)</t>
  </si>
  <si>
    <t xml:space="preserve">SİMGE MAT MADENCİLİKASFALT TİC.VE SAN.A.Ş.          </t>
  </si>
  <si>
    <t xml:space="preserve">SÖNMEZ-KOÇ OTO TİCARET A.Ş.                         </t>
  </si>
  <si>
    <t xml:space="preserve">ERBAK-ULUDAĞ MEŞRUBAT VE GIDA SAN.A.Ş.              </t>
  </si>
  <si>
    <t xml:space="preserve">TEKNİK 20 MAKİNA VEELEKTRİK SAN.TİCLTD.ŞTİ.         </t>
  </si>
  <si>
    <t xml:space="preserve">ETAY GİYİM DIŞ TİCARET ANONİM ŞİRKETİ  </t>
  </si>
  <si>
    <t xml:space="preserve">MEGA TEKSTİL SANAYİVE TİCARET ANONİM ŞİRKETİ.       </t>
  </si>
  <si>
    <t xml:space="preserve">YEŞİM SATIŞ MAĞAZALARI VE TEKSTİL FABRİKALARI ANONİM ŞİRKETİ  </t>
  </si>
  <si>
    <t xml:space="preserve">ŞENTÜRK OTO MOTORLU ARAÇLAR MADENCİLİK NAKLİYE SANAYİ TİCARET ANONİM ŞİRKETİ </t>
  </si>
  <si>
    <t xml:space="preserve">OYTAŞ-YILDIZ ULUSLARARASI İNŞAAT SAN.TİC.LTD.ŞTİ.   </t>
  </si>
  <si>
    <t xml:space="preserve">ŞAHİNCE OTOMOTİV SANAYİ VE TİC.A.Ş.                 </t>
  </si>
  <si>
    <t xml:space="preserve">N.B.R. MAKİNA VE YEDEK PARÇA SANAYİ VE TİCARET LİMİTED ŞİRKETİ </t>
  </si>
  <si>
    <t xml:space="preserve">SÖNMEZ AGB TEKNOLOJİ  SANAYİ VE TİCARET ANONİM ŞİRKETİ  </t>
  </si>
  <si>
    <t xml:space="preserve">BİS ENERJİ ELEKTRİK.ÜRETİM A.Ş.                     </t>
  </si>
  <si>
    <t xml:space="preserve">HAKSAN OTOMATİV MAMÜLLERİ SANAYİ VETİCARET A.Ş.     </t>
  </si>
  <si>
    <t>BPO-B.PLAS-PLASTİC OMNİUM OTO.PLASTİVE METAL Y.S.A.Ş</t>
  </si>
  <si>
    <t xml:space="preserve">E.N.A.TEKSTİL TİCARET VE SAN.A.Ş.                   </t>
  </si>
  <si>
    <t>-</t>
  </si>
  <si>
    <t xml:space="preserve">BESAŞ BURSA EKMEK VEBESİN SANAYİİ VETİCARET A.Ş.    </t>
  </si>
  <si>
    <t xml:space="preserve">YÜŞENLER DÖVİZ ALTIN TİCARETİ ANONİM ŞİRKETİ  </t>
  </si>
  <si>
    <t xml:space="preserve">TUŞPA YAPI MALZ.TAAH.VE TİC.LTD.ŞTİ.                </t>
  </si>
  <si>
    <t xml:space="preserve">YÜREK TEKSTİL SANAYİ VE TİCARET ANONİM ŞİRKETİ  </t>
  </si>
  <si>
    <t xml:space="preserve">YEPSAN YEDEK PARÇA SAN.VE TİC.A.Ş.                  </t>
  </si>
  <si>
    <t xml:space="preserve">HARPUT TEKSTİL SANAYİ VE TİC.LTD.ŞTİ                </t>
  </si>
  <si>
    <t xml:space="preserve">BANOTO OTOMOTİV TİCARET ANONİM ŞİRKETİ  </t>
  </si>
  <si>
    <t xml:space="preserve">KYB SÜSPANSİYON SİSTEMLERİ SANAYİ VE TİCARET ANONİM ŞİRKETİ </t>
  </si>
  <si>
    <t xml:space="preserve">AK-PRES METAL VE YEDPARÇA MAK.SAN.VETİC.A.Ş.        </t>
  </si>
  <si>
    <t xml:space="preserve">BEZTAŞ TEKSTİL TİCARET VE SANAYİ LİMİTED ŞİRKETİ  </t>
  </si>
  <si>
    <t xml:space="preserve">AKBAŞLAR TEKSTİL ENERJİ SAN.VE TİC.AŞ.              </t>
  </si>
  <si>
    <t xml:space="preserve">CONTİTECH LASTİK SANAYİ VE TİCARET A.Ş.             </t>
  </si>
  <si>
    <t xml:space="preserve">BURCMAN ELEKTRONİK VE KIRTASİYE SANAYİ VE TİCARET LİMİTED ŞİRKETİ </t>
  </si>
  <si>
    <t>SERTA GIDA NAK.TEKEL TEKS.OTO.PAZ.TİC.VE SAN.LTD.ŞTİ.</t>
  </si>
  <si>
    <t xml:space="preserve">MAJOR-SKT OTO DONANIM SANAYİ VE TİCARET A.Ş.        </t>
  </si>
  <si>
    <t>ZEKERİYA BAYRAK - BAYRAK PLASTİK</t>
  </si>
  <si>
    <t xml:space="preserve">AKINDEMİR PETROL TİCARET VE SANAYİ ANONİM ŞİRKETİ  </t>
  </si>
  <si>
    <t>SAMANCI GIDA-TARIM-HAYVAN.VE ÜRÜN.SAN.VE TİC.LTD.ŞTİ</t>
  </si>
  <si>
    <t xml:space="preserve">İNPET OTOMOTİV PETROL İNŞAAT SANAYİVE TİCARET A.Ş.  </t>
  </si>
  <si>
    <t xml:space="preserve">KIRCILAR DERİ KÜRK VE GİYİM SANAYİ A.Ş.             </t>
  </si>
  <si>
    <t xml:space="preserve">ZORLU ENERJİ ELEKTRİK ÜRETİM ANONİM ŞİRKETİ </t>
  </si>
  <si>
    <t xml:space="preserve">NERGİS İNŞAAT VE TİCARET ANONİM ŞİRKETİ  </t>
  </si>
  <si>
    <t xml:space="preserve">KİNTEKS DOKUMA VE BOYA SANAYİ A.Ş.                  </t>
  </si>
  <si>
    <t xml:space="preserve">B.ERGÜNLER YOL YAPIİNŞ.TAAH.MADEN.SAN.TİC.LTD.ŞTİ.  </t>
  </si>
  <si>
    <t xml:space="preserve">YILMAZ SÜNGER KUMAŞDÖŞEME MALZ.SAN.VE TİC.LTD.ŞTİ.  </t>
  </si>
  <si>
    <t xml:space="preserve">SİMPET AKARYAKIT VESERV.HİZM.TUR.TAŞ.TİC.SAN.A.Ş.   </t>
  </si>
  <si>
    <t xml:space="preserve">UMUT İNŞAAT TUR.SAN.VE TİC.A.Ş.                     </t>
  </si>
  <si>
    <t xml:space="preserve">KIZIL GIDA NAKLİYATOTOMOTİV TİCARETVE PAZARLAMA A.Ş </t>
  </si>
  <si>
    <t xml:space="preserve">PARLADI METAL SANAYİ LTD.ŞTİ.                       </t>
  </si>
  <si>
    <t xml:space="preserve">RIETER ERKURT OTOMOTİV YAN SANAYİ VETİCARET A.Ş.    </t>
  </si>
  <si>
    <t xml:space="preserve">TURGUT SEYHAN VE KARDEŞLERİ GIDA SAN.TİC.LTD.ŞTİ.   </t>
  </si>
  <si>
    <t xml:space="preserve">İNALLAR OTOMOTİV SANAYİ VE TİCARET LTD.ŞTİ.         </t>
  </si>
  <si>
    <t xml:space="preserve">SILA TEKNİK OTO YANSAN.VE TİC.A.Ş.                  </t>
  </si>
  <si>
    <t xml:space="preserve">FICOSA INTERNATIONALOTOM.SAN.VE TİC.A.Ş.            </t>
  </si>
  <si>
    <t xml:space="preserve">MARSAL GIDA SANAYİ VE TİCARET A.Ş                   </t>
  </si>
  <si>
    <t>TEKNİK OTO SERVİS AKARYAKIT TURİZM SANAYİ VE TİCARET ANONİM ŞİRKETİ</t>
  </si>
  <si>
    <t xml:space="preserve">AYDIN VİNÇ, VİNÇ VE LİMAN İŞLETMECİLİĞİ, ULUSLARARASI NAKLİYAT SANAYİ VE TİCARET  LİMİTED ŞİRKETİ  </t>
  </si>
  <si>
    <t xml:space="preserve">SISTEMI COMANDI MECCANICI OTOMOTİV SAN.VE TİC.A.Ş.  </t>
  </si>
  <si>
    <t xml:space="preserve">SÖNMEZ TURİZM EMLAK TEKSTİL VE EĞLENCE YATIRIMLARI SANAYİ VE TİCARET ANONİM ŞİRKETİ </t>
  </si>
  <si>
    <t xml:space="preserve">BARLA PETROL İNŞAATNAKLİYE TEKSTİLSAN.TİC.LTD.ŞTİ.  </t>
  </si>
  <si>
    <t xml:space="preserve">KAR OTO OTOMOTİV TİCARET VE SANAYİ ANONİM ŞİRKETİ  </t>
  </si>
  <si>
    <t xml:space="preserve">ERKLER AKARYAKIT TİCARET VE SANAYİ LTD.ŞTİ.         </t>
  </si>
  <si>
    <t>ANNAÇLAR GIDA VE TEM.MD.MAK.OTO.KİR.HİZ.S.V.Tİ.LTD.Ş</t>
  </si>
  <si>
    <t xml:space="preserve">MAYSAN MANDO OTOMOTİV PARÇ.SANAYİ VETİC.A.Ş.        </t>
  </si>
  <si>
    <t xml:space="preserve">COŞKUNÖZ RADYATÖR VEISI SANAYİ TİCARET A.Ş.         </t>
  </si>
  <si>
    <t xml:space="preserve">AYSAT DÖVİZ VE ALTIN TİCARET ANONİM ŞİRKETİ  </t>
  </si>
  <si>
    <t xml:space="preserve">ERİKLİ SU VE MEŞRUBAT SANAYİ VE TİCARET A.Ş.        </t>
  </si>
  <si>
    <t>NESTLE WATERS GIDA VE MEŞRUBAT SANAYİ VE TİCARET ANONİM ŞİRKETİ</t>
  </si>
  <si>
    <t xml:space="preserve">YILMAR DIŞ TİCARET LİMİTED ŞİRKETİ                  </t>
  </si>
  <si>
    <t xml:space="preserve">ÖZ TEKSTİL SANAYİ VETİC.LTD.ŞTİ.                    </t>
  </si>
  <si>
    <t xml:space="preserve">TAŞDELEN TEKSTİL SANAYİİ TİCARET VETURİZM A.Ş.      </t>
  </si>
  <si>
    <t xml:space="preserve">EMARC-ÇELİK AUTOMOTİVE COMPONENTS YEDEK PARÇA İMALATI VE SANAYİ TİCARET ANONİM ŞİRKETİ </t>
  </si>
  <si>
    <t xml:space="preserve">P.M.S.METAL PROFİL ALÜMİNYUM SANAYİ VE TİCARET ANONİM ŞİRKETİ </t>
  </si>
  <si>
    <t>YAZAKİ WİRİNG TECHNOLOGİES TÜRKİYE ELEKTRİK SİSTEMLERİ SANAYİ VE TİCARET LİMİTED ŞİRKETİ</t>
  </si>
  <si>
    <t xml:space="preserve">GÜNAY DÖVİZ VE ALTIN TİCARETİ ANONİM ŞİRKETİ  </t>
  </si>
  <si>
    <t xml:space="preserve">S.Y.K.TEKSTİL SANAYİVE TİC.A.Ş.                     </t>
  </si>
  <si>
    <t xml:space="preserve">PENKON GIDA SANAYİA.Ş.                              </t>
  </si>
  <si>
    <t xml:space="preserve">AKDEM TEKSTİL SANAYİ VE TİCARET LİMİTED ŞİRKETİ  </t>
  </si>
  <si>
    <t xml:space="preserve">ÖNALLAR YEM SANAYİ VE TİCARET LİMİTED ŞİRKETİ       </t>
  </si>
  <si>
    <t xml:space="preserve">PLASTİFORM PLASTİK SANAYİ VE TİC.A.Ş                </t>
  </si>
  <si>
    <t xml:space="preserve">MAY-AGRO TOHUMCULUKSANAYİ VE TİCARET A.Ş.           </t>
  </si>
  <si>
    <t xml:space="preserve">AKYAPAK MAKİNA SANAYİ VE TİCARET A.Ş                </t>
  </si>
  <si>
    <t>ESKAPET PET ÜRÜNLERİKİM.GIDA NAKLİYESAN VE TİC LTD Ş</t>
  </si>
  <si>
    <t xml:space="preserve">NESKAR OTOMOTİV SANAYİ VE TİCARET ANONİM ŞİRKETİ    </t>
  </si>
  <si>
    <t xml:space="preserve">LEONI KABLO VE TEKNOLOJİLERİ SANAYİ VE TİCARET LİMİTED ŞİRKETİ </t>
  </si>
  <si>
    <t xml:space="preserve">ŞANÇELİK OTOMOTİV MAKİNA SANAYİ VE TİCARET LİMİTED ŞİRKETİ  </t>
  </si>
  <si>
    <t>ŞENTÜRKLER MÜHENDİSLİK MÜTEAHHİTLİK İNŞAAT TAAHHÜT TURİZM SANAYİ VE TİCARET ANONİM ŞİRKETİ</t>
  </si>
  <si>
    <t xml:space="preserve">COŞKUNÖZ-MA OTOMOTİVÜRÜNLERİ SANAYİ VE TİCARET A.Ş  </t>
  </si>
  <si>
    <t xml:space="preserve">SOYİÇ İNŞ.TAAH.MAD.HURD.NAKL.SAN.TİCLTD.ŞTİ.        </t>
  </si>
  <si>
    <t xml:space="preserve">YEREKONMAZLAR MOBİLYA SANAYİ VE TİC.LTD.ŞTİ.        </t>
  </si>
  <si>
    <t>Otomotiv Ana ve Yan Sanayi</t>
  </si>
  <si>
    <t>Gıda Tarım ve Hayvancılık</t>
  </si>
  <si>
    <t>Enerji - Elektrik - Elektronik</t>
  </si>
  <si>
    <t>Tekstil ve Konfeksiyon</t>
  </si>
  <si>
    <t>Ağaç Orman Ürünleri Mobilya</t>
  </si>
  <si>
    <t>Nakliye ve Ulaştırma</t>
  </si>
  <si>
    <t>Plastik Kauçuk ve Sünger</t>
  </si>
  <si>
    <t xml:space="preserve">BURKAY TEKSTİL SANAYİ VE TİCARET A.Ş                </t>
  </si>
  <si>
    <t xml:space="preserve">SÖNMEZ ELEKTRİK ÜRETİM SAN VE TİC A.Ş.              </t>
  </si>
  <si>
    <t xml:space="preserve">YILMAR ÇELİK TEL YAY SANAYİ VE TİCARET LİMİTED ŞİRKETİ  </t>
  </si>
  <si>
    <t xml:space="preserve">BURULAŞ -BURSA ULAŞIM TOPLU TAŞIM İŞLETMECİLİĞİ SANAYİ VE TİCARET ANONİM ŞİRKETİ </t>
  </si>
  <si>
    <t xml:space="preserve">TOKSAN YEDEKPARÇA İMALAT TİCARET VESAN.A.Ş.         </t>
  </si>
  <si>
    <t xml:space="preserve">RUDOLF DURANER KİMYEVİ MADDELER TİCARET VE SAN.A.Ş. </t>
  </si>
  <si>
    <t xml:space="preserve">AKYAPAK MAKİNA SANAYİ VE TİCARET LTDŞTİ             </t>
  </si>
  <si>
    <t>KOÇASLANLAR OTOMOTİVİNŞAAT TAŞ.PET.ÜGI.SAN.VE TİC.LT</t>
  </si>
  <si>
    <t xml:space="preserve">ALARA TARIM ÜRÜNLERİ SANAYİ VE TİCARET ANONİM ŞİRKETİ  </t>
  </si>
  <si>
    <t>DİNA/VANELLİ TEKSTİL SANAYİ VE TİCARET ANONİM ŞİRKETİ</t>
  </si>
  <si>
    <t xml:space="preserve">ERMAKSAN İÇ VE DIŞ TİCARET ANONİM ŞİRKETİ           </t>
  </si>
  <si>
    <t>BOYTEKS TEKSTİL SANAYİ VE TİCARET ANONİM ŞİRKETİ</t>
  </si>
  <si>
    <t xml:space="preserve">SUNTEKS DOKUMA BOYAAPRE SAN VE TİC.A.Ş.             </t>
  </si>
  <si>
    <t xml:space="preserve">BIRAN İPLİK SANAYİ VE TİCARET ANONİM ŞİRKETİ  </t>
  </si>
  <si>
    <t>FİSTAŞ DIŞ TİCARET PAZARLAMA SANAYİ VE TİCARET ANONİM ŞİRKETİ</t>
  </si>
  <si>
    <t>DANIŞ YAPI-MADENCİLİK PET.GIDA MAD.NAK.İNŞ.SAN.VE Tİ</t>
  </si>
  <si>
    <t>BOSCH REXROTH OTOMASYON SANAYİ VE TİCARET ANONİM ŞİRKETİ - BURSA ŞUBESİ</t>
  </si>
  <si>
    <t>BURSAGAZ BURSA ŞEHİRİÇİ DOĞALGAZ DAĞTİC.VE TAAH.A.Ş.</t>
  </si>
  <si>
    <t xml:space="preserve">E-LİF TEKSTİL SANAYİVE TİCARET LTD.ŞTİ              </t>
  </si>
  <si>
    <t xml:space="preserve">FOAM LİNE - BURSA SÜNGER SANAYİ VE TİCARET ANONİM ŞİRKETİ </t>
  </si>
  <si>
    <t>Çimento Toprak Ürünleri ve Madencilik</t>
  </si>
  <si>
    <t>İnşaat</t>
  </si>
  <si>
    <t>Muhtelif</t>
  </si>
  <si>
    <t>Kimya</t>
  </si>
  <si>
    <t>Turizm</t>
  </si>
  <si>
    <t>KEREVİTAŞ GIDA SANAYİ VE TİCARET ANONİM ŞİRKETİ</t>
  </si>
  <si>
    <t xml:space="preserve">ACAR İHRACAT İTHALAT TEKSTİL TİCARET VE SANAYİ ANONİM ŞİRKETİ </t>
  </si>
  <si>
    <t>MENGERLER  TİCARET TÜRK  ANONİM ŞİRKETİ - BURSA  ŞUBESİ BURSA MOTORLU</t>
  </si>
  <si>
    <t>BURKAY UĞUR KAUÇUK KİMYA VE PETROL ÜRÜNLERİ SANAYİ TİCARET ANONİM ŞİRKETİ</t>
  </si>
  <si>
    <t xml:space="preserve">ÇELİKPAN ISI SİSTEMLERİ MAKİNA METAL OTOMOTİV TURİZM SANAYİ TİCARET VE PAZARLAMA ANONİM ŞİRKETİ </t>
  </si>
  <si>
    <t>GÖKŞİN GIDA ELEKTRONİK TURİZM TEKSTİL VE BİLİŞİM PAZARLAMA SANAYİ VE TİCARET LİMİTED ŞİRKETİ</t>
  </si>
  <si>
    <t xml:space="preserve">İNŞAAT
CONSTRUCTION </t>
  </si>
  <si>
    <t>KİMYA
CHEMICAL</t>
  </si>
  <si>
    <t>NAKLİYE VE ULAŞTIRMA
SHIPPING AND TRANSPORT</t>
  </si>
  <si>
    <t>PLASTİK VE KAUÇUK
PLASTIC AND FOAM RUBBER</t>
  </si>
  <si>
    <t>TEKSTİL VE KONFEKSİYON
TEXTILE AND READY-TO-WEAR GARMENT</t>
  </si>
  <si>
    <t>TURİZM
TOURISM</t>
  </si>
  <si>
    <t>AĞAÇ ORMAN ÜRÜNLERİ VE MOBİLYA
TIMBER FOREST PRODUCTS AND FURNITURE</t>
  </si>
  <si>
    <t>ÇİMENTO TOPRAK ÜRÜNLERİ VE MADENCİLİK
CEMENT SOIL PRODUCTS AND MINNING</t>
  </si>
  <si>
    <t>ENERJİ, ELEKTRİK VE ELEKTRONİK
ENERGY, ELECTRIC AND ELECTRONIC</t>
  </si>
  <si>
    <t>GIDA TARIM VE HAYVANCILIK
FOOD AGRICULTURE AND ANIMAL HUSBANDRY</t>
  </si>
  <si>
    <t>MAKİNA VE METAL
MACHINERY AND METALS</t>
  </si>
  <si>
    <t>MUHTELİF
VARIOUS</t>
  </si>
  <si>
    <t>OTOMOTİV ANA VE YAN SANAYİİ
AUTOMOTIVE PRIMARY AND SPARE PARTS</t>
  </si>
  <si>
    <t>TRAKYA NAKLİYAT VE TİCARET LTD.ŞTİ.</t>
  </si>
  <si>
    <t xml:space="preserve">AKTAŞ SÜSPANSİYON DIŞ TİCARET ANONİM ŞİRKETİ  </t>
  </si>
  <si>
    <t>SÜTAŞ SÜT ÜRÜNLERİ A.Ş</t>
  </si>
  <si>
    <t>ŞAYPA ALIŞVERİŞ MERKEZLERİ SAN. VE TİC. LTD. ŞTİ.</t>
  </si>
  <si>
    <t>ERMAKSAN MAKİNE SANAYİ VE TİC.A.Ş</t>
  </si>
  <si>
    <t>250 Büyük Firma Sıra No</t>
  </si>
  <si>
    <t>Firma ve Müesseseler</t>
  </si>
  <si>
    <t>İhracatı $</t>
  </si>
  <si>
    <t>Ücretle Çalışanlar Ortalaması (Kişi)</t>
  </si>
  <si>
    <t xml:space="preserve">SÖNMEZ ENERJİ ELEKTRİK TOPTAN TİCARET ANONİM ŞİRKETİ  </t>
  </si>
  <si>
    <t xml:space="preserve">BOLACALAR UN YEM YAĞGIDA SANAYİ VE TİCARET A.Ş.     </t>
  </si>
  <si>
    <t>Bağlı Bulunduğu Oda</t>
  </si>
  <si>
    <t>Affiliated Chamber</t>
  </si>
  <si>
    <t>BTSO-İst.</t>
  </si>
  <si>
    <t>Gemlik-İst.</t>
  </si>
  <si>
    <t>Karacabey</t>
  </si>
  <si>
    <t>İnegöl</t>
  </si>
  <si>
    <t>BTSO-İst</t>
  </si>
  <si>
    <t>Orhangazi-İst.</t>
  </si>
  <si>
    <t>BTSO-Kayseri</t>
  </si>
  <si>
    <t>Gemlik</t>
  </si>
  <si>
    <t>BTSO-Gemlik</t>
  </si>
  <si>
    <t>M.Kemalpaşa</t>
  </si>
  <si>
    <t>BTSO-İnegöl-İst.</t>
  </si>
  <si>
    <t>Yenişehir</t>
  </si>
  <si>
    <t>BTSO-İnegöl-İzmit</t>
  </si>
  <si>
    <t>Orhangazi</t>
  </si>
  <si>
    <t>BTSO-M.Kemalpaşa</t>
  </si>
  <si>
    <t xml:space="preserve">TEKNOLOJİKS BİLİŞİM ÜRÜNLERİ DAĞITIM ANONİM ŞİRKETİ </t>
  </si>
  <si>
    <t xml:space="preserve">ÇELİKPAN ISI SİSTEMLERİ PAZARLAMA LTD.ŞTİ.          </t>
  </si>
  <si>
    <t xml:space="preserve">ŞAHİNKUL MAKİNA VE YEDEK PARÇA SANAYTİCARET A.Ş.    </t>
  </si>
  <si>
    <t xml:space="preserve">ÖZTANER GIDA VE İHTİYAÇ MADDELERİ SAN. VE TİC. LTD. ŞTİ. </t>
  </si>
  <si>
    <t xml:space="preserve">COŞKUNÖZ-MA OTOMOTİV ÜRÜNLERİ SAN. VE TİC. A.Ş  </t>
  </si>
  <si>
    <t xml:space="preserve">PENGUEN GIDA SANAYİ A.Ş.  </t>
  </si>
  <si>
    <t>TÜRKİYE KÖMÜR İŞLETMELERİ KURUMU BURSA LİNYİTLERİ İŞLETMESİ</t>
  </si>
  <si>
    <t>COATS (TÜRKİYE) İPLİK SANAYİİ A.Ş.</t>
  </si>
  <si>
    <t xml:space="preserve">P.M.S.METAL PROFİL ALÜMİNYUM SANAYİ VE TİCARET A.Ş. </t>
  </si>
  <si>
    <t xml:space="preserve">FENUĞURSAN GIDA-TEM. MAD. SAN. VE TİC. LTD. ŞTİ. </t>
  </si>
  <si>
    <t xml:space="preserve">LEONI KABLO VE TEKNOLOJİLERİ SAN. VE TİC. LTD. ŞTİ. </t>
  </si>
  <si>
    <t xml:space="preserve">EMEK YAĞ SANAYİ A.Ş.                    </t>
  </si>
  <si>
    <t xml:space="preserve">E.N.A.TEKSTİL TİC. VE SAN. A.Ş.                   </t>
  </si>
  <si>
    <t>A VE B ELEKTRONİK BİLİŞİM İLETİŞİM ÜR. SATIŞ VE DAĞ. TİC. A.Ş.</t>
  </si>
  <si>
    <t xml:space="preserve">BAKTAT GIDA SAN. VE TİC.LTD.ŞTİ.                  </t>
  </si>
  <si>
    <t>LOW PROFİLE İSTANBUL TEKSTİL SAN. VE DIŞ TİC. A.Ş.</t>
  </si>
  <si>
    <t>ERMAKSAN MAKİNE SAN. VE TİC. A.Ş.</t>
  </si>
  <si>
    <t>İNOKSAN MUTFAK SANAYİ VE TİCARET A.Ş.</t>
  </si>
  <si>
    <t xml:space="preserve">PARLADI METAL SANAYİ LTD. ŞTİ.                       </t>
  </si>
  <si>
    <t>FORMFLEKS YALITIM ÜRÜNLERİ SAN. VE TİC. A.Ş.</t>
  </si>
  <si>
    <t xml:space="preserve">TI OTOMOTİV SANAYİ VE TİCARET LTD. ŞTİ. </t>
  </si>
  <si>
    <t xml:space="preserve">SİFAŞ SENTETİK İPLİK FABRİKALARI A.Ş.  </t>
  </si>
  <si>
    <t xml:space="preserve">ÖNALLAR YEM SANAYİ VE TİCARET LTD. ŞTİ.       </t>
  </si>
  <si>
    <t xml:space="preserve">GES TEKSTİL TURİZM İNŞAAT SAN. VE TİC. A.Ş.  </t>
  </si>
  <si>
    <t xml:space="preserve">OTOTRİM PANEL SAN. VE TİC. A.Ş.                     </t>
  </si>
  <si>
    <t xml:space="preserve">HASTAVUK GIDA TARIM HAYVANCILIK SAN.VE TİC. A.Ş.      </t>
  </si>
  <si>
    <t xml:space="preserve">TURGUT SEYHAN VE KARDEŞLERİ GIDA SAN. TİC. LTD. ŞTİ.   </t>
  </si>
  <si>
    <t>MGI-COUTIER MAKİNA YEDEK PARÇA İMALAT VE SAN. A.Ş.</t>
  </si>
  <si>
    <t>KONGRE ORGANİZASYON TURZ. SEY. ACENTASI SAN. VE TİC. A.Ş.</t>
  </si>
  <si>
    <t>NESTLE WATERS GIDA VE MEŞRUBAT SAN. VE TİC. A.Ş.</t>
  </si>
  <si>
    <t xml:space="preserve">MAYSAN MANDO OTOMOTİV PARÇ. SAN. VE TİC. A.Ş.      </t>
  </si>
  <si>
    <t xml:space="preserve">BELTAN VİBRACOUSTİC TİTREŞİM ELEMAN. SAN. VE TİC. A.Ş.  </t>
  </si>
  <si>
    <t>BURKAY UĞUR KAUÇUK KİMYA VE PETROL ÜR. SAN. TİC. A.Ş.</t>
  </si>
  <si>
    <t xml:space="preserve">CONTITECH DIŞ TİCARET LTD. ŞTİ.               </t>
  </si>
  <si>
    <t>GEMPORT GEMLİK LİMAN VE DEPOLAMA İŞLETMELERİ A.Ş.</t>
  </si>
  <si>
    <t>DOST-DOKUMACILIK SANAYİ VE TİCARET A.Ş.</t>
  </si>
  <si>
    <t>TEKNOLOJİKS BİLİŞİM ÜRÜNLERİ DAĞITIM A.Ş.</t>
  </si>
  <si>
    <t xml:space="preserve">MARTAŞ MARMARA TARIMSAL ÜR. DEĞERLENDİRME A.Ş. </t>
  </si>
  <si>
    <t xml:space="preserve">ÖZDİLEK TEKSTİL PAZARLAMA LTD. ŞTİ.  </t>
  </si>
  <si>
    <t>HADİM GIDA VE GİYİM MAD. SAN. TİC. LTD. ŞTİ.</t>
  </si>
  <si>
    <t xml:space="preserve">D.E.B.Y TEKSTİL SAN. TİC. A.Ş.                        </t>
  </si>
  <si>
    <t xml:space="preserve">N.B.R. MAKİNA VE YEDEK PARÇA SAN. VE TİC. LTD. ŞTİ. </t>
  </si>
  <si>
    <t>FICOSA INTERNATIONAL OTOMOTİV SAN. VE TİC. A.Ş.</t>
  </si>
  <si>
    <t xml:space="preserve">ERMAKSAN İÇ VE DIŞ TİCARET A.Ş.           </t>
  </si>
  <si>
    <t>TEKNİK OTO SERVİS AKARYAKIT TURZ. SAN. VE TİC. A.Ş.</t>
  </si>
  <si>
    <t xml:space="preserve">SÖNMEZ AGB TEKNOLOJİ  SANAYİ VE TİCARET A.Ş.  </t>
  </si>
  <si>
    <t xml:space="preserve">MESKAR YAPI MLZ. TİC. TAAH. VE SAN. LTD. ŞTİ.            </t>
  </si>
  <si>
    <t xml:space="preserve">ALARA TARIM ÜRÜNLERİ SANAYİ VE TİCARET A.Ş.  </t>
  </si>
  <si>
    <t xml:space="preserve">IŞIKSOY TEKSTİL İNŞAAT TAAH. SAN. VE TİC. LTD. ŞTİ.  </t>
  </si>
  <si>
    <t>DANIŞ YAPI MADENCİLİK NAKLİYE SAN. VE TİC. LTD. ŞTİ.</t>
  </si>
  <si>
    <t xml:space="preserve">ÇELİKPAN ISI SİST. MAKİNA METAL OTO. TURZ. SAN. TİC. VE PAZ. A.Ş. </t>
  </si>
  <si>
    <t xml:space="preserve">SİMGE MAT MADENCİLİK ASFALT TİC. VE SAN. A.Ş.          </t>
  </si>
  <si>
    <t>DİNA/VANELLİ TEKSTİL SANAYİ VE TİCARET A.Ş.</t>
  </si>
  <si>
    <t xml:space="preserve">BANOTO OTOMOTİV TİCARET A.Ş.  </t>
  </si>
  <si>
    <t xml:space="preserve">VARLI PETROL ÜRÜNLERİ SANAYİ VE TİCARET A.Ş.  </t>
  </si>
  <si>
    <t xml:space="preserve">ÜÇGE MAĞAZA EKİPMANLARI PAZ. SAN. VE TİC. A.Ş.        </t>
  </si>
  <si>
    <t xml:space="preserve">KÖRÜSTAN BURSA SAÇ-PRES SAN. VE TİC. A.Ş.          </t>
  </si>
  <si>
    <t xml:space="preserve">ÖZ TEKSTİL SANAYİ VE TİCARET LTD.ŞTİ.                    </t>
  </si>
  <si>
    <t>UMUT İNŞAAT TURİZM SANAYİ VE TİCARET A.Ş.</t>
  </si>
  <si>
    <t>AK-PRES METAL YEDEK PARÇA MAKİNE SAN. VE TİC. A.Ş.</t>
  </si>
  <si>
    <t xml:space="preserve">NESKAR OTOMOTİV SANAYİ VE TİCARET A.Ş.    </t>
  </si>
  <si>
    <t xml:space="preserve">B.ERGÜNLER YOL YAPI İNŞ. TAAH. MADENCİLİK SAN. VE TİC. LTD. ŞTİ.  </t>
  </si>
  <si>
    <t xml:space="preserve">ACAR İHRACAT İTHALAT TEKSTİL TİC. VE SAN. A.Ş. </t>
  </si>
  <si>
    <t xml:space="preserve">MEGA TEKSTİL SANAYİ VE TİCARET A.Ş.       </t>
  </si>
  <si>
    <t>SAMANCI GIDA TARIM HAYVANCILIK VE ÜR. SAN. VE TİC. LTD. ŞTİ.</t>
  </si>
  <si>
    <t xml:space="preserve">KIZIL GIDA NAKLİYAT OTOMOTİV TİC. VE PAZ. A.Ş </t>
  </si>
  <si>
    <t xml:space="preserve">AYSAT DÖVİZ VE ALTIN TİCARET A.Ş.  </t>
  </si>
  <si>
    <t xml:space="preserve">E-LİF TEKSTİL SANAYİ VE TİCARET LTD. ŞTİ.              </t>
  </si>
  <si>
    <t>KAR OTO OTOMOTİV TİCARET VE SANAYİ A.Ş.</t>
  </si>
  <si>
    <t xml:space="preserve">SILA TEKNİK OTO YAN SAN. VE TİC. A.Ş.                  </t>
  </si>
  <si>
    <t xml:space="preserve">YÜŞENLER DÖVİZ ALTIN TİCARETİ A.Ş.  </t>
  </si>
  <si>
    <t>ANNAÇLAR GIDA VE TEM. MAD. MAK. OTO. KİR. HİZM. TEKS. SAN. VE TİC. LTD. ŞTİ.</t>
  </si>
  <si>
    <t>FİSTAŞ DIŞ TİCARET PAZARLAMA SAN. VE TİC. A.Ş.</t>
  </si>
  <si>
    <t>UNİZİRVE BURSA GIDA VE TEM. ÜR. SAN. VE TİC. LTD. ŞTİ.</t>
  </si>
  <si>
    <t>KOÇASLANLAR OTOMOTİV İNŞ. TAŞ. PETR. ÜR. GIDA SAN. VE TİC. LTD. ŞTİ.</t>
  </si>
  <si>
    <t xml:space="preserve">UNİZİRVE BURSA GIDAVE TEM.ÜR.SAN.VETİC.LTD.ŞTİ.     </t>
  </si>
  <si>
    <t>A VE B ELEKTRONİK BİLİŞİM İLETİŞİM ÜRÜNLERİ SATIŞ VE DAĞITIM TİCARET ANONİM ŞİRKETİ</t>
  </si>
  <si>
    <t xml:space="preserve">KAMİL KOÇ OTOBÜSLERİ A.Ş.                            </t>
  </si>
  <si>
    <t xml:space="preserve">AUNDE TEKNİK TEKSTİL SANAYİ VE TİCARET A.Ş.          </t>
  </si>
  <si>
    <t xml:space="preserve">ÇEMTAŞ ÇELİK MAKİNA SANAYİ VE TİCARET A.Ş.           </t>
  </si>
  <si>
    <t>ŞENTÜRKLER MÜHENDİSLİK MÜTH. İNŞ.TAAH. TURZ. SAN. VE TİC. A.Ş.</t>
  </si>
  <si>
    <t xml:space="preserve">COŞKUNÖZ RADYATÖR VE ISI SANAYİ TİCARET A.Ş.         </t>
  </si>
  <si>
    <t xml:space="preserve">SUNTEKS DOKUMA BOYA APRE SAN. VE TİC. A.Ş.             </t>
  </si>
  <si>
    <t xml:space="preserve">ERBAK-ULUDAĞ MEŞRUBAT VE GIDA SAN. A.Ş.              </t>
  </si>
  <si>
    <t xml:space="preserve">TAŞDELEN TEKSTİL SANAYİİ TİCARET VE TURİZM A.Ş.      </t>
  </si>
  <si>
    <t xml:space="preserve">ERGİN PETROL İNŞAAT TİCARET VE SANAYİ A.Ş.           </t>
  </si>
  <si>
    <t xml:space="preserve">POLYTEKS TEKSTİL SANAYİ ARAŞTIRMA VE EĞİTİM A.Ş.     </t>
  </si>
  <si>
    <t xml:space="preserve">SİNTA SANAYİ İNŞAAT TAAHHÜT VE TİCARET A.Ş.          </t>
  </si>
  <si>
    <t xml:space="preserve">GRAMMER KOLTUK SİSTEMLERİ SAN. VE TİC. A.Ş.         </t>
  </si>
  <si>
    <t xml:space="preserve">BAYKAL MAKİNA SANAYİ VE TİCARET A.Ş.                 </t>
  </si>
  <si>
    <t xml:space="preserve">RUDOLF DURANER KİMYEVİ MADDELER TİC. VE SAN. A.Ş. </t>
  </si>
  <si>
    <t xml:space="preserve">OBASAN GIDA İNŞAAT SANAYİ VE TİCARET A.Ş.            </t>
  </si>
  <si>
    <t xml:space="preserve">HALİS PETROL TURİZM TİCARET A.Ş.                     </t>
  </si>
  <si>
    <t xml:space="preserve">ULUDAĞ MADEN SULARI TÜRK A.Ş.                        </t>
  </si>
  <si>
    <t xml:space="preserve">MAY-AGRO TOHUMCULUK SANAYİ VE TİCARET A.Ş.           </t>
  </si>
  <si>
    <t xml:space="preserve">TEKMİS TEKSTİL SAN. VE TİC. A.Ş.                      </t>
  </si>
  <si>
    <t xml:space="preserve">BOLACALAR UN YEM YAĞ GIDA SANAYİ VE TİCARET A.Ş.     </t>
  </si>
  <si>
    <t xml:space="preserve">SÖNMEZ ELEKTRİK ÜRETİM SAN. VE TİC. A.Ş.              </t>
  </si>
  <si>
    <t xml:space="preserve">RIETER ERKURT OTOMOTİV YAN SANAYİ VE TİCARET A.Ş.    </t>
  </si>
  <si>
    <t xml:space="preserve">TUŞPA YAPI MALZ. TAAH. VE TİC. LTD. ŞTİ.                </t>
  </si>
  <si>
    <t xml:space="preserve">YILMAZ SÜNGER KUMAŞ DÖŞEME MALZ. SAN. VE TİC. LTD. ŞTİ.  </t>
  </si>
  <si>
    <t xml:space="preserve">OYTAŞ-YILDIZ ULUSLARARASI İNŞAAT SAN. TİC. LTD. ŞTİ.   </t>
  </si>
  <si>
    <t xml:space="preserve">AKYAPAK MAKİNA SANAYİ VE TİCARET LTD. ŞTİ.             </t>
  </si>
  <si>
    <t xml:space="preserve">HAKSAN OTOMATİV MAMÜLLERİ SANAYİ VE TİCARET A.Ş.     </t>
  </si>
  <si>
    <t xml:space="preserve">TOKSAN YEDEK PARÇA İMALAT TİC. VE SAN. A.Ş.         </t>
  </si>
  <si>
    <t xml:space="preserve">ÖZTİMURLAR İNŞAAT TAAHHÜT SAN. VE TİC. A.Ş.            </t>
  </si>
  <si>
    <t xml:space="preserve">TOFAŞ TÜRK OTOMOBİL FABRİKASI A.Ş.                   </t>
  </si>
  <si>
    <t>SÜTAŞ SÜT ÜRÜNLERİ A.Ş.</t>
  </si>
  <si>
    <t>ZORLU ENERJİ ELEKTRİK ÜRETİM A.Ş.</t>
  </si>
  <si>
    <t xml:space="preserve">BİS ENERJİ ELEKTRİK ÜRETİM A.Ş.                     </t>
  </si>
  <si>
    <t xml:space="preserve">ÖZDİLEK ALIŞVERİŞ MERKEZLERİ VE TEKSTİL SAN. A.Ş.    </t>
  </si>
  <si>
    <t xml:space="preserve">KORTEKS MENSUCAT SANAYİ VE TİCARET A.Ş.  </t>
  </si>
  <si>
    <t xml:space="preserve">YEŞİM SATIŞ MAĞAZALARI VE TEKSTİL FABRİKALARI A.Ş. </t>
  </si>
  <si>
    <t xml:space="preserve">TÜRK PRYSMİAN KABLO VE SİSTEMLERİ A.Ş.               </t>
  </si>
  <si>
    <t>BURSAGAZ BURSA ŞEHİRİÇİ DOĞALGAZ DAĞ. TİC.VE TAAH. A.Ş.</t>
  </si>
  <si>
    <t xml:space="preserve">KARSAN OTOMOTİV SANAYİİ VE TİCARET A.Ş.  </t>
  </si>
  <si>
    <t xml:space="preserve">YEŞİM TEKSTİL SANAYİ VE TİCARET A.Ş.  </t>
  </si>
  <si>
    <t>ERİKLİ DAĞITIM VE PAZARLAMA A.Ş.</t>
  </si>
  <si>
    <t xml:space="preserve">COŞKUNÖZ METAL FORM MAKİNA ENDÜSTRİVE TİCARET A.Ş.   </t>
  </si>
  <si>
    <t xml:space="preserve">B-PLAS BURSA PLASTİK METAL İNŞ. VE TUR. SAN. VE TİC. A.Ş.  </t>
  </si>
  <si>
    <t>BEYÇELİK GESTAMP KALIP VE OTO YAN SAN. PAZ. VE TİC. A.Ş.</t>
  </si>
  <si>
    <t xml:space="preserve">BURULAŞ-BURSA ULAŞIM TOPLU TAŞIM İŞL. SAN. VE TİC. A.Ş. </t>
  </si>
  <si>
    <t>BOYTEKS TEKSTİL SANAYİ VE TİCARET A.Ş.</t>
  </si>
  <si>
    <t xml:space="preserve">EĞRETLİ GIDA VE TEKSTİL SANAYİ TİCARET LTD. ŞTİ.     </t>
  </si>
  <si>
    <t>BOSEN ENERJİ ELEKTRİK ÜRETİM A.Ş.</t>
  </si>
  <si>
    <t>ERMETAL OTOMOTİV VE EŞYA SANAYİ TİCARET A.Ş.</t>
  </si>
  <si>
    <t>KEREVİTAŞ GIDA SANAYİ VE TİCARET A.Ş.</t>
  </si>
  <si>
    <t>SERTA GIDA NAK.TEKEL TEKS.OTO. PAZ. TİC.VE SAN. LTD. ŞTİ.</t>
  </si>
  <si>
    <t xml:space="preserve">S.S. MARMARA ZEYTİN TARIM SATIŞ KOOP. BİRLİĞİ </t>
  </si>
  <si>
    <t>TEKNİK MALZEME TİCARET VE SANAYİ A.Ş.</t>
  </si>
  <si>
    <t xml:space="preserve">ERBAK-ULUDAĞ PAZ. SATIŞ DAĞITIM A.Ş.            </t>
  </si>
  <si>
    <t xml:space="preserve">BIRAN İPLİK SANAYİ VE TİCARET A.Ş. </t>
  </si>
  <si>
    <t>BPO-B. PLAS-PLASTİC OMNİUM OTO. PLAS. VE METAL YAN. SAN. A.Ş.</t>
  </si>
  <si>
    <t xml:space="preserve">DURMAZLAR MAKİNA SANAYİİ VE TİCARET A.Ş.             </t>
  </si>
  <si>
    <t xml:space="preserve">AROMA-BURSA MEYVE SULARI VE GIDA SANAYİİ A.Ş.  </t>
  </si>
  <si>
    <t xml:space="preserve">AKBAŞLAR TEKSTİL ENERJİ SAN.VE TİC. A.Ş.              </t>
  </si>
  <si>
    <t xml:space="preserve">KÖPÜK SÜNGER TİCARETPAZARLAMA VE SANLTD.ŞTİ.        </t>
  </si>
  <si>
    <t>ESKAPET PET ÜRÜNLERİ KİMYA GIDA NAK. SAN. VE TİC. LTD. ŞTİ.</t>
  </si>
  <si>
    <t xml:space="preserve">BESAŞ BURSA EKMEK VE BESİN SAN. VE TİC. A.Ş.    </t>
  </si>
  <si>
    <t xml:space="preserve">YEREKONMAZLAR MOBİLYA SAN. VE TİC. LTD. ŞTİ.        </t>
  </si>
  <si>
    <t xml:space="preserve">EMAŞ PLASTİK SANAYİ VE TİCARET A.Ş.  </t>
  </si>
  <si>
    <t xml:space="preserve">PLASTİFORM PLASTİK SAN. VE TİC. A.Ş.                </t>
  </si>
  <si>
    <t xml:space="preserve">PENKON GIDA SANAYİ A.Ş.                              </t>
  </si>
  <si>
    <t xml:space="preserve">EMARC-ÇELİK AUTOMOTİVE COMPONENTS YED. PAR. İMALATI VE SAN. TİC. A.Ş. </t>
  </si>
  <si>
    <t xml:space="preserve">GÜRSEL DÖVİZ ALTIN TİCARET A.Ş.  </t>
  </si>
  <si>
    <t xml:space="preserve">LASPAR KAUÇUK YEDEK PARÇA SAN. TİC. LTD. ŞTİ.  </t>
  </si>
  <si>
    <t xml:space="preserve">SOFİTEKS TEKSTİL SANAYİ VE TİCARET A.Ş.  </t>
  </si>
  <si>
    <t xml:space="preserve">KÖPÜK SÜNGER TİCARET PAZ. VE SAN. LTD. ŞTİ.        </t>
  </si>
  <si>
    <t>FOAM LİNE - BURSA SÜNGER SANAYİ VE TİCARET A.Ş.</t>
  </si>
  <si>
    <t xml:space="preserve">ŞAHİNKUL MAKİNA VE YEDEK PARÇA SAN. TİC. A.Ş.    </t>
  </si>
  <si>
    <t xml:space="preserve">SÖNMEZ ENERJİ ELEKTRİK TOPTAN TİCARET A.Ş. </t>
  </si>
  <si>
    <t xml:space="preserve">DURAK TEKSTİL SANAYİ VE TİCARET A.Ş.  </t>
  </si>
  <si>
    <t xml:space="preserve">MAKYAĞSAN MAKİNA YAĞ SAN. VE PAZ. LTD. ŞTİ.  </t>
  </si>
  <si>
    <t xml:space="preserve">ŞAHİNCE OTOMOTİV SANAYİ VE TİC. A.Ş.                 </t>
  </si>
  <si>
    <t xml:space="preserve">KORAY SPOR MALZEMELERİ SANAYİ VE TİCARET LTD. ŞTİ.    </t>
  </si>
  <si>
    <t xml:space="preserve">YILMAR ÇELİK TEL YAY SANAYİ VE TİCARET LTD. ŞTİ.  </t>
  </si>
  <si>
    <t xml:space="preserve">BARLA PETROL İNŞAAT NAKLİYE TEKS. SAN. VE TİC. LTD. ŞTİ.  </t>
  </si>
  <si>
    <t xml:space="preserve">İNALLAR OTOMOTİV SANAYİ VE TİCARET LTD. ŞTİ.         </t>
  </si>
  <si>
    <t xml:space="preserve">BÜROSİT BÜRO DONANIMLARI SAN. VE TİC. A.Ş.  </t>
  </si>
  <si>
    <t xml:space="preserve">BEZTAŞ TEKSTİL TİCARET VE SANAYİ LTD. ŞTİ.  </t>
  </si>
  <si>
    <t>GÖKŞİN GIDA ELEKT. TURZ. TEKS. VE BİLİŞİM PAZ. SAN. VE TİC. LTD. ŞTİ.</t>
  </si>
  <si>
    <t xml:space="preserve">NERGİS İNŞAAT VE TİCARET A.Ş. </t>
  </si>
  <si>
    <t xml:space="preserve">YEPSAN YEDEK PARÇA SAN. VE TİC. A.Ş.                  </t>
  </si>
  <si>
    <t xml:space="preserve">YÜREK TEKSTİL SANAYİ VE TİCARET A.Ş.  </t>
  </si>
  <si>
    <t>SİMPET AKARYAKIT VE SERVİS HİZMETLERİ TURZ. TAŞ. TİC. VE SAN. A.Ş.</t>
  </si>
  <si>
    <t xml:space="preserve">PAKKENS YEDEK PARÇA VE MAKİNA SAN. VE TİC. A.Ş.  </t>
  </si>
  <si>
    <t xml:space="preserve">HSS OTOMOTİV VE LASTİK SANAYİ A.Ş. </t>
  </si>
  <si>
    <t xml:space="preserve">AKINDEMİR PETROL TİCARET VE SANAYİ A.Ş.  </t>
  </si>
  <si>
    <t xml:space="preserve">AYDIN VİNÇ, VİNÇ VE LİMAN İŞL. ULUSLARARASI NAK. SAN. VE TİC. LTD. ŞTİ.  </t>
  </si>
  <si>
    <t xml:space="preserve">KYB SÜSPANSİYON SİSTEMLERİ SAN. VE TİC. A.Ş. </t>
  </si>
  <si>
    <t xml:space="preserve">ŞENTÜRK OTO MOTORLU ARAÇLAR VE MAD. NAK. SAN. VE TİC. A.Ş. </t>
  </si>
  <si>
    <t xml:space="preserve">ELYAF TEKSTİL SAN. VE TİC. A.Ş.                        </t>
  </si>
  <si>
    <t xml:space="preserve">SISTEMI COMANDI MECCANICI OTOMOTİV SAN. VE TİC. A.Ş.  </t>
  </si>
  <si>
    <t xml:space="preserve">GÜNAY DÖVİZ VE ALTIN TİCARETİ A.Ş. </t>
  </si>
  <si>
    <t xml:space="preserve">KAPİMSAN OTOMOTİV SANAYİ TİCARET LTD. ŞTİ.    </t>
  </si>
  <si>
    <t xml:space="preserve">SOYİÇ İNŞ. TAAH. MAD. HURD. NAK. SAN. TİC. LTD. ŞTİ.        </t>
  </si>
  <si>
    <t xml:space="preserve">OZAN BOYA VE KİMYEVİ MAD. TARIM İNŞ. SAN. VE TİC. LTD. ŞTİ. </t>
  </si>
  <si>
    <t xml:space="preserve">AKTAŞ SÜSPANSİYON DIŞ TİCARET A.Ş.  </t>
  </si>
  <si>
    <t xml:space="preserve">GÖKŞİN İNŞAAT TİCARET VE SANAYİ LTD. ŞTİ.  </t>
  </si>
  <si>
    <t xml:space="preserve">ŞANÇELİK OTOMOTİV MAKİNA SAN. VE TİC. LTD. ŞTİ.  </t>
  </si>
  <si>
    <t>KIRPART OTOMOTİV PARÇALARI SAN. VE TİC. A.Ş.</t>
  </si>
  <si>
    <t xml:space="preserve">YILMAR DIŞ TİCARET LTD. ŞTİ.                  </t>
  </si>
  <si>
    <t xml:space="preserve">S.Y.K.TEKSTİL SANAYİ VE TİCARET A.Ş.                     </t>
  </si>
  <si>
    <t xml:space="preserve">BATI DOKUMACILIK SANAYİ VE TİCARET A.Ş.  </t>
  </si>
  <si>
    <t xml:space="preserve">SÖNMEZ A.S.F. İPLİK DOKUMA VE BOYA SAN. A.Ş.  </t>
  </si>
  <si>
    <t xml:space="preserve">İNPET OTOMOTİV PETROL İNŞAAT SAN. VE TİC. A.Ş.  </t>
  </si>
  <si>
    <t xml:space="preserve">ERKLER AKARYAKIT TİCARET VE SANAYİ LTD. ŞTİ.         </t>
  </si>
  <si>
    <t xml:space="preserve">TEKNİK 20 MAKİNA VE ELEKTRİK SAN.TİC. LTD. ŞTİ.         </t>
  </si>
  <si>
    <t xml:space="preserve">ETAY GİYİM DIŞ TİCARET A.Ş. </t>
  </si>
  <si>
    <t xml:space="preserve">ETAY GİYİM SANAYİ VE TİCARET LTD. ŞTİ.  </t>
  </si>
  <si>
    <t xml:space="preserve">KORAY SPOR MALZEMELERİ SANAYİ VE TİCARET LTD ŞTİ    </t>
  </si>
  <si>
    <t xml:space="preserve">CONTITECH DIŞ TİCARET LİMİTED ŞİRKETİ               </t>
  </si>
  <si>
    <t xml:space="preserve">OZAN BOYA VE KİMYEVİ MADDELER TARIM İNŞAAT SANAYİ VE TİCARET LİMİTED ŞİRKETİ </t>
  </si>
  <si>
    <t xml:space="preserve">2009 YILI TOPLAM </t>
  </si>
  <si>
    <t>BTSO-Eskişehir</t>
  </si>
  <si>
    <t>250 Large Firms Rank Number</t>
  </si>
  <si>
    <t>Sıra No</t>
  </si>
  <si>
    <t>Rank Number</t>
  </si>
  <si>
    <t>ERİKLİ DAĞITIM VE PAZARLAMA ANONİM ŞİRKETİ</t>
  </si>
  <si>
    <t>Firms and Enterprises</t>
  </si>
  <si>
    <t>Rank number</t>
  </si>
  <si>
    <t>Export USD</t>
  </si>
  <si>
    <t>Average Number of Workers</t>
  </si>
  <si>
    <t>TOPLAM</t>
  </si>
  <si>
    <t>Deri Kürk ve ayakkabı</t>
  </si>
  <si>
    <t>Makina - Metal</t>
  </si>
  <si>
    <t xml:space="preserve">SÖNMEZ TURİZM EMLAK TEKS. VE EĞLENCE YAT. SAN. VE TİC. A.Ş. </t>
  </si>
  <si>
    <t>İç ve Dış Satış (Ciro) Tutarı TL (KDV Hariç)</t>
  </si>
  <si>
    <t>Öz Sermaye Tutarı TL</t>
  </si>
  <si>
    <t>Net Aktifler TL</t>
  </si>
  <si>
    <t>Dönem Karı [V.Ö.] Tutarı TL</t>
  </si>
  <si>
    <t>13 YILLIK SEKTÖREL KARŞILAŞTIRMA / SECTORAL COMPARISON OF 13 YEARS</t>
  </si>
  <si>
    <t xml:space="preserve"> </t>
  </si>
  <si>
    <t>DERİ KÜRK VE AYAKKABI
LEATHER FUR AND SHOES</t>
  </si>
  <si>
    <t>KAR TOPLAMLARI TOTAL PROFITS</t>
  </si>
  <si>
    <t>KAR TOPLAMLARI</t>
  </si>
  <si>
    <t>YILLAR</t>
  </si>
  <si>
    <t>KAR EDEN FİRMA SAYISI</t>
  </si>
  <si>
    <t>YÜZDE DEĞİŞİM</t>
  </si>
  <si>
    <t>S  E  K  T  Ö  R  L  E  R</t>
  </si>
  <si>
    <t>Yıllar</t>
  </si>
  <si>
    <t>Yüzde Değişim</t>
  </si>
  <si>
    <t xml:space="preserve">       KARLILIK  /  PROFITABILITY</t>
  </si>
  <si>
    <t>YEARS</t>
  </si>
  <si>
    <t>THE NUMBER OF PROFITABLE FIRMS</t>
  </si>
  <si>
    <t>PERCENTAGE CHANGE</t>
  </si>
  <si>
    <t>TOTAL PROFITS</t>
  </si>
  <si>
    <t>SECTORS</t>
  </si>
  <si>
    <t>Years</t>
  </si>
  <si>
    <t>Percentage Change</t>
  </si>
  <si>
    <t xml:space="preserve">Average Number of Workers </t>
  </si>
  <si>
    <t xml:space="preserve">BAKTAT GIDA SANAYİ VE TİC.LTD.ŞTİ.                  </t>
  </si>
  <si>
    <t xml:space="preserve">GEMLİK DOĞAL GAZ DAĞITIM A.Ş.                       </t>
  </si>
  <si>
    <t xml:space="preserve">FICOSA OTOMOTİV SANAYİ VE TİCARET A.Ş.              </t>
  </si>
  <si>
    <t xml:space="preserve">D.E.B.Y TEKSTİL SAN.TİC.A.Ş.                        </t>
  </si>
  <si>
    <t>TI OTOMOTİV SANAYİ VE TİCARET LİMİTED ŞİRKETİ - İŞLETME ADI: TI OTOMOTİV</t>
  </si>
  <si>
    <t xml:space="preserve">HSS OTOMOTİV VE LASTİK SANAYİ ANONİM ŞİRKETİ </t>
  </si>
  <si>
    <t xml:space="preserve">HARPUT TEKSTİL SANAYİ VE TİC. LTD. ŞTİ.                </t>
  </si>
  <si>
    <t xml:space="preserve">BOSCH FREN SİSTEMLERİ SANAYİ VE TİCARET A.Ş.  </t>
  </si>
  <si>
    <t>MENGERLER TİC. TÜRK A.Ş. - BURSA  Ş.B. MOTORLU</t>
  </si>
  <si>
    <t>BOSCH REXROTH OTOMASYON SANAYİ VE TİCARET A.Ş. - BURSA ŞUBESİ</t>
  </si>
  <si>
    <t>YAZAKİ WİRİNG TECHNOLOGİES TÜRKİYE ELEKT. SİST. SAN. VE TİC. LTD. ŞTİ.</t>
  </si>
  <si>
    <t xml:space="preserve">BURCMAN ELEKTRONİK VE KIRTASİYE SAN. VE TİC. LTD. ŞTİ. 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</si>
</sst>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&quot; TL&quot;;\-#,##0.00&quot; TL&quot;"/>
    <numFmt numFmtId="169" formatCode="dd\-mmm\-yy"/>
    <numFmt numFmtId="170" formatCode="#,##0.00\ _T_L;[Black]\-#,##0.00\ _T_L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YTL&quot;;\-#,##0\ &quot;YTL&quot;"/>
    <numFmt numFmtId="177" formatCode="#,##0\ &quot;YTL&quot;;[Red]\-#,##0\ &quot;YTL&quot;"/>
    <numFmt numFmtId="178" formatCode="#,##0.00\ &quot;YTL&quot;;\-#,##0.00\ &quot;YTL&quot;"/>
    <numFmt numFmtId="179" formatCode="#,##0.00\ &quot;YTL&quot;;[Red]\-#,##0.00\ &quot;YTL&quot;"/>
    <numFmt numFmtId="180" formatCode="_-* #,##0\ &quot;YTL&quot;_-;\-* #,##0\ &quot;YTL&quot;_-;_-* &quot;-&quot;\ &quot;YTL&quot;_-;_-@_-"/>
    <numFmt numFmtId="181" formatCode="_-* #,##0\ _Y_T_L_-;\-* #,##0\ _Y_T_L_-;_-* &quot;-&quot;\ _Y_T_L_-;_-@_-"/>
    <numFmt numFmtId="182" formatCode="_-* #,##0.00\ &quot;YTL&quot;_-;\-* #,##0.00\ &quot;YTL&quot;_-;_-* &quot;-&quot;??\ &quot;YTL&quot;_-;_-@_-"/>
    <numFmt numFmtId="183" formatCode="_-* #,##0.00\ _Y_T_L_-;\-* #,##0.00\ _Y_T_L_-;_-* &quot;-&quot;??\ _Y_T_L_-;_-@_-"/>
    <numFmt numFmtId="184" formatCode="_-* #,##0.0\ _T_L_-;\-* #,##0.0\ _T_L_-;_-* &quot;-&quot;?\ _T_L_-;_-@_-"/>
    <numFmt numFmtId="185" formatCode="#,##0.0"/>
    <numFmt numFmtId="186" formatCode="_-* #,##0\ _T_L_-;\-* #,##0\ _T_L_-;_-* &quot;-&quot;??\ _T_L_-;_-@_-"/>
    <numFmt numFmtId="187" formatCode="#,##0.0_ ;\-#,##0.0\ "/>
    <numFmt numFmtId="188" formatCode="#,##0\ _T_L;[Black]\-#,##0\ _T_L"/>
  </numFmts>
  <fonts count="4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b/>
      <i/>
      <sz val="10"/>
      <name val="Arial"/>
      <family val="2"/>
    </font>
    <font>
      <sz val="9"/>
      <name val="Arial"/>
      <family val="0"/>
    </font>
    <font>
      <i/>
      <sz val="9"/>
      <color indexed="10"/>
      <name val="Arial"/>
      <family val="0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9.25"/>
      <name val="Arial"/>
      <family val="0"/>
    </font>
    <font>
      <b/>
      <sz val="9.75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ck"/>
      <right style="thick"/>
      <top style="hair"/>
      <bottom style="thick"/>
    </border>
    <border>
      <left style="thin"/>
      <right style="thick"/>
      <top style="hair"/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5" applyFont="1" applyFill="1" applyBorder="1" applyAlignment="1">
      <alignment wrapText="1"/>
      <protection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3" fontId="20" fillId="24" borderId="10" xfId="0" applyNumberFormat="1" applyFont="1" applyFill="1" applyBorder="1" applyAlignment="1">
      <alignment horizontal="center" vertical="center" wrapText="1"/>
    </xf>
    <xf numFmtId="0" fontId="0" fillId="0" borderId="0" xfId="55" applyFont="1" applyFill="1" applyBorder="1" applyAlignment="1">
      <alignment horizontal="center"/>
      <protection/>
    </xf>
    <xf numFmtId="0" fontId="0" fillId="0" borderId="0" xfId="0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0" fontId="17" fillId="0" borderId="0" xfId="55" applyFont="1" applyFill="1" applyBorder="1" applyAlignment="1">
      <alignment wrapText="1"/>
      <protection/>
    </xf>
    <xf numFmtId="4" fontId="17" fillId="0" borderId="0" xfId="0" applyNumberFormat="1" applyFont="1" applyFill="1" applyAlignment="1">
      <alignment/>
    </xf>
    <xf numFmtId="0" fontId="23" fillId="0" borderId="11" xfId="55" applyFont="1" applyBorder="1" applyAlignment="1">
      <alignment horizontal="center" vertical="center" wrapText="1"/>
      <protection/>
    </xf>
    <xf numFmtId="3" fontId="17" fillId="0" borderId="0" xfId="55" applyNumberFormat="1" applyFont="1" applyFill="1" applyBorder="1" applyAlignment="1">
      <alignment wrapText="1"/>
      <protection/>
    </xf>
    <xf numFmtId="0" fontId="17" fillId="0" borderId="12" xfId="55" applyFont="1" applyFill="1" applyBorder="1" applyAlignment="1">
      <alignment wrapText="1"/>
      <protection/>
    </xf>
    <xf numFmtId="0" fontId="17" fillId="0" borderId="10" xfId="0" applyFont="1" applyBorder="1" applyAlignment="1">
      <alignment/>
    </xf>
    <xf numFmtId="0" fontId="17" fillId="0" borderId="10" xfId="55" applyFont="1" applyFill="1" applyBorder="1" applyAlignment="1">
      <alignment wrapText="1"/>
      <protection/>
    </xf>
    <xf numFmtId="0" fontId="17" fillId="0" borderId="10" xfId="55" applyFont="1" applyFill="1" applyBorder="1" applyAlignment="1">
      <alignment horizontal="center" wrapText="1"/>
      <protection/>
    </xf>
    <xf numFmtId="3" fontId="17" fillId="0" borderId="10" xfId="55" applyNumberFormat="1" applyFont="1" applyFill="1" applyBorder="1" applyAlignment="1">
      <alignment wrapText="1"/>
      <protection/>
    </xf>
    <xf numFmtId="3" fontId="17" fillId="0" borderId="10" xfId="55" applyNumberFormat="1" applyFont="1" applyFill="1" applyBorder="1" applyAlignment="1">
      <alignment horizontal="right" wrapText="1"/>
      <protection/>
    </xf>
    <xf numFmtId="3" fontId="17" fillId="17" borderId="10" xfId="55" applyNumberFormat="1" applyFont="1" applyFill="1" applyBorder="1" applyAlignment="1">
      <alignment horizontal="right" wrapText="1"/>
      <protection/>
    </xf>
    <xf numFmtId="0" fontId="17" fillId="17" borderId="10" xfId="55" applyFont="1" applyFill="1" applyBorder="1" applyAlignment="1">
      <alignment wrapText="1"/>
      <protection/>
    </xf>
    <xf numFmtId="3" fontId="22" fillId="17" borderId="10" xfId="55" applyNumberFormat="1" applyFont="1" applyFill="1" applyBorder="1" applyAlignment="1">
      <alignment horizontal="right" wrapText="1"/>
      <protection/>
    </xf>
    <xf numFmtId="3" fontId="17" fillId="17" borderId="10" xfId="55" applyNumberFormat="1" applyFont="1" applyFill="1" applyBorder="1" applyAlignment="1">
      <alignment wrapText="1"/>
      <protection/>
    </xf>
    <xf numFmtId="0" fontId="24" fillId="0" borderId="13" xfId="0" applyFont="1" applyFill="1" applyBorder="1" applyAlignment="1">
      <alignment horizontal="left" vertical="justify" wrapText="1" indent="1"/>
    </xf>
    <xf numFmtId="0" fontId="23" fillId="0" borderId="10" xfId="55" applyFont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left" vertical="center" wrapText="1"/>
      <protection/>
    </xf>
    <xf numFmtId="3" fontId="23" fillId="0" borderId="10" xfId="55" applyNumberFormat="1" applyFont="1" applyBorder="1" applyAlignment="1">
      <alignment horizontal="center" vertical="center" wrapText="1"/>
      <protection/>
    </xf>
    <xf numFmtId="0" fontId="24" fillId="0" borderId="14" xfId="0" applyFont="1" applyFill="1" applyBorder="1" applyAlignment="1">
      <alignment horizontal="left"/>
    </xf>
    <xf numFmtId="0" fontId="20" fillId="24" borderId="15" xfId="0" applyFont="1" applyFill="1" applyBorder="1" applyAlignment="1">
      <alignment horizontal="center" vertical="center" wrapText="1"/>
    </xf>
    <xf numFmtId="3" fontId="17" fillId="0" borderId="0" xfId="55" applyNumberFormat="1" applyFont="1" applyFill="1" applyBorder="1" applyAlignment="1">
      <alignment horizontal="right" wrapText="1"/>
      <protection/>
    </xf>
    <xf numFmtId="3" fontId="19" fillId="0" borderId="10" xfId="55" applyNumberFormat="1" applyFont="1" applyFill="1" applyBorder="1" applyAlignment="1">
      <alignment horizontal="right" wrapText="1"/>
      <protection/>
    </xf>
    <xf numFmtId="4" fontId="25" fillId="17" borderId="16" xfId="0" applyNumberFormat="1" applyFont="1" applyFill="1" applyBorder="1" applyAlignment="1">
      <alignment/>
    </xf>
    <xf numFmtId="0" fontId="24" fillId="8" borderId="17" xfId="0" applyFont="1" applyFill="1" applyBorder="1" applyAlignment="1">
      <alignment vertical="center"/>
    </xf>
    <xf numFmtId="0" fontId="27" fillId="25" borderId="13" xfId="0" applyFont="1" applyFill="1" applyBorder="1" applyAlignment="1">
      <alignment vertical="center" wrapText="1"/>
    </xf>
    <xf numFmtId="170" fontId="28" fillId="25" borderId="13" xfId="0" applyNumberFormat="1" applyFont="1" applyFill="1" applyBorder="1" applyAlignment="1">
      <alignment horizontal="center" vertical="center" wrapText="1"/>
    </xf>
    <xf numFmtId="0" fontId="28" fillId="25" borderId="18" xfId="0" applyFont="1" applyFill="1" applyBorder="1" applyAlignment="1">
      <alignment horizontal="center" vertical="center"/>
    </xf>
    <xf numFmtId="0" fontId="28" fillId="25" borderId="13" xfId="0" applyFont="1" applyFill="1" applyBorder="1" applyAlignment="1">
      <alignment horizontal="center" vertical="center" wrapText="1"/>
    </xf>
    <xf numFmtId="0" fontId="29" fillId="8" borderId="19" xfId="56" applyFont="1" applyFill="1" applyBorder="1" applyAlignment="1">
      <alignment vertical="center"/>
      <protection/>
    </xf>
    <xf numFmtId="0" fontId="29" fillId="8" borderId="19" xfId="55" applyFont="1" applyFill="1" applyBorder="1" applyAlignment="1">
      <alignment horizontal="center" vertical="center" wrapText="1"/>
      <protection/>
    </xf>
    <xf numFmtId="0" fontId="29" fillId="8" borderId="20" xfId="55" applyFont="1" applyFill="1" applyBorder="1" applyAlignment="1">
      <alignment horizontal="center" vertical="center" wrapText="1"/>
      <protection/>
    </xf>
    <xf numFmtId="0" fontId="20" fillId="22" borderId="21" xfId="0" applyFont="1" applyFill="1" applyBorder="1" applyAlignment="1">
      <alignment horizontal="left" vertical="justify" wrapText="1" indent="1"/>
    </xf>
    <xf numFmtId="0" fontId="30" fillId="0" borderId="22" xfId="0" applyFont="1" applyFill="1" applyBorder="1" applyAlignment="1">
      <alignment horizontal="center"/>
    </xf>
    <xf numFmtId="41" fontId="30" fillId="0" borderId="23" xfId="0" applyNumberFormat="1" applyFont="1" applyFill="1" applyBorder="1" applyAlignment="1">
      <alignment wrapText="1"/>
    </xf>
    <xf numFmtId="0" fontId="20" fillId="22" borderId="24" xfId="0" applyFont="1" applyFill="1" applyBorder="1" applyAlignment="1">
      <alignment horizontal="left" vertical="justify" wrapText="1" indent="1"/>
    </xf>
    <xf numFmtId="0" fontId="30" fillId="0" borderId="23" xfId="0" applyFont="1" applyFill="1" applyBorder="1" applyAlignment="1">
      <alignment horizontal="center"/>
    </xf>
    <xf numFmtId="0" fontId="20" fillId="22" borderId="25" xfId="0" applyFont="1" applyFill="1" applyBorder="1" applyAlignment="1">
      <alignment horizontal="left" vertical="justify" wrapText="1" indent="1"/>
    </xf>
    <xf numFmtId="0" fontId="30" fillId="0" borderId="26" xfId="0" applyFont="1" applyBorder="1" applyAlignment="1">
      <alignment horizontal="center"/>
    </xf>
    <xf numFmtId="0" fontId="31" fillId="17" borderId="27" xfId="0" applyFont="1" applyFill="1" applyBorder="1" applyAlignment="1">
      <alignment horizontal="left" vertical="justify" wrapText="1" indent="1"/>
    </xf>
    <xf numFmtId="0" fontId="28" fillId="0" borderId="13" xfId="0" applyFont="1" applyBorder="1" applyAlignment="1">
      <alignment horizontal="center"/>
    </xf>
    <xf numFmtId="41" fontId="28" fillId="0" borderId="13" xfId="0" applyNumberFormat="1" applyFont="1" applyBorder="1" applyAlignment="1">
      <alignment wrapText="1"/>
    </xf>
    <xf numFmtId="41" fontId="0" fillId="0" borderId="0" xfId="0" applyNumberFormat="1" applyAlignment="1">
      <alignment/>
    </xf>
    <xf numFmtId="4" fontId="29" fillId="8" borderId="28" xfId="0" applyNumberFormat="1" applyFont="1" applyFill="1" applyBorder="1" applyAlignment="1">
      <alignment horizontal="center" wrapText="1"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5" fillId="17" borderId="13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21" fillId="8" borderId="13" xfId="0" applyNumberFormat="1" applyFont="1" applyFill="1" applyBorder="1" applyAlignment="1">
      <alignment wrapText="1"/>
    </xf>
    <xf numFmtId="3" fontId="21" fillId="8" borderId="13" xfId="0" applyNumberFormat="1" applyFont="1" applyFill="1" applyBorder="1" applyAlignment="1">
      <alignment horizontal="center" wrapText="1"/>
    </xf>
    <xf numFmtId="3" fontId="33" fillId="22" borderId="29" xfId="0" applyNumberFormat="1" applyFont="1" applyFill="1" applyBorder="1" applyAlignment="1">
      <alignment wrapText="1"/>
    </xf>
    <xf numFmtId="41" fontId="30" fillId="0" borderId="23" xfId="0" applyNumberFormat="1" applyFont="1" applyBorder="1" applyAlignment="1">
      <alignment wrapText="1"/>
    </xf>
    <xf numFmtId="41" fontId="30" fillId="0" borderId="29" xfId="0" applyNumberFormat="1" applyFont="1" applyBorder="1" applyAlignment="1">
      <alignment wrapText="1"/>
    </xf>
    <xf numFmtId="3" fontId="33" fillId="22" borderId="23" xfId="0" applyNumberFormat="1" applyFont="1" applyFill="1" applyBorder="1" applyAlignment="1">
      <alignment wrapText="1"/>
    </xf>
    <xf numFmtId="3" fontId="33" fillId="22" borderId="30" xfId="0" applyNumberFormat="1" applyFont="1" applyFill="1" applyBorder="1" applyAlignment="1">
      <alignment wrapText="1"/>
    </xf>
    <xf numFmtId="41" fontId="30" fillId="0" borderId="30" xfId="0" applyNumberFormat="1" applyFont="1" applyBorder="1" applyAlignment="1">
      <alignment wrapText="1"/>
    </xf>
    <xf numFmtId="3" fontId="35" fillId="17" borderId="13" xfId="0" applyNumberFormat="1" applyFont="1" applyFill="1" applyBorder="1" applyAlignment="1">
      <alignment/>
    </xf>
    <xf numFmtId="0" fontId="21" fillId="8" borderId="31" xfId="0" applyFont="1" applyFill="1" applyBorder="1" applyAlignment="1">
      <alignment horizontal="center"/>
    </xf>
    <xf numFmtId="0" fontId="21" fillId="8" borderId="32" xfId="0" applyFont="1" applyFill="1" applyBorder="1" applyAlignment="1">
      <alignment horizontal="center" wrapText="1"/>
    </xf>
    <xf numFmtId="0" fontId="21" fillId="8" borderId="33" xfId="0" applyFont="1" applyFill="1" applyBorder="1" applyAlignment="1">
      <alignment horizontal="center" wrapText="1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 wrapText="1"/>
    </xf>
    <xf numFmtId="0" fontId="21" fillId="8" borderId="10" xfId="55" applyFont="1" applyFill="1" applyBorder="1" applyAlignment="1">
      <alignment horizontal="center"/>
      <protection/>
    </xf>
    <xf numFmtId="0" fontId="21" fillId="8" borderId="10" xfId="55" applyFont="1" applyFill="1" applyBorder="1" applyAlignment="1">
      <alignment horizontal="center" wrapText="1"/>
      <protection/>
    </xf>
    <xf numFmtId="0" fontId="40" fillId="0" borderId="10" xfId="55" applyFont="1" applyBorder="1" applyAlignment="1">
      <alignment horizontal="center" wrapText="1"/>
      <protection/>
    </xf>
    <xf numFmtId="0" fontId="0" fillId="0" borderId="34" xfId="0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185" fontId="0" fillId="0" borderId="38" xfId="0" applyNumberFormat="1" applyBorder="1" applyAlignment="1">
      <alignment horizontal="center"/>
    </xf>
    <xf numFmtId="3" fontId="0" fillId="0" borderId="38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37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39" xfId="0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185" fontId="0" fillId="0" borderId="40" xfId="0" applyNumberFormat="1" applyBorder="1" applyAlignment="1">
      <alignment horizontal="center"/>
    </xf>
    <xf numFmtId="3" fontId="0" fillId="0" borderId="40" xfId="0" applyNumberFormat="1" applyBorder="1" applyAlignment="1">
      <alignment/>
    </xf>
    <xf numFmtId="185" fontId="0" fillId="0" borderId="41" xfId="0" applyNumberFormat="1" applyBorder="1" applyAlignment="1">
      <alignment horizontal="center"/>
    </xf>
    <xf numFmtId="3" fontId="0" fillId="0" borderId="41" xfId="0" applyNumberFormat="1" applyBorder="1" applyAlignment="1">
      <alignment/>
    </xf>
    <xf numFmtId="0" fontId="20" fillId="0" borderId="0" xfId="0" applyFont="1" applyAlignment="1">
      <alignment wrapText="1"/>
    </xf>
    <xf numFmtId="0" fontId="28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42" xfId="0" applyFont="1" applyBorder="1" applyAlignment="1">
      <alignment horizontal="center" wrapText="1"/>
    </xf>
    <xf numFmtId="4" fontId="20" fillId="0" borderId="42" xfId="0" applyNumberFormat="1" applyFont="1" applyBorder="1" applyAlignment="1">
      <alignment wrapText="1"/>
    </xf>
    <xf numFmtId="3" fontId="20" fillId="0" borderId="42" xfId="0" applyNumberFormat="1" applyFont="1" applyBorder="1" applyAlignment="1">
      <alignment wrapText="1"/>
    </xf>
    <xf numFmtId="3" fontId="20" fillId="0" borderId="0" xfId="0" applyNumberFormat="1" applyFont="1" applyAlignment="1">
      <alignment horizontal="center" wrapText="1"/>
    </xf>
    <xf numFmtId="3" fontId="20" fillId="0" borderId="0" xfId="0" applyNumberFormat="1" applyFont="1" applyFill="1" applyAlignment="1">
      <alignment/>
    </xf>
    <xf numFmtId="0" fontId="24" fillId="0" borderId="43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15" xfId="0" applyFont="1" applyBorder="1" applyAlignment="1">
      <alignment horizontal="center" wrapText="1"/>
    </xf>
    <xf numFmtId="4" fontId="24" fillId="24" borderId="31" xfId="0" applyNumberFormat="1" applyFont="1" applyFill="1" applyBorder="1" applyAlignment="1">
      <alignment horizontal="center" wrapText="1"/>
    </xf>
    <xf numFmtId="3" fontId="24" fillId="25" borderId="33" xfId="0" applyNumberFormat="1" applyFont="1" applyFill="1" applyBorder="1" applyAlignment="1">
      <alignment horizontal="center" wrapText="1"/>
    </xf>
    <xf numFmtId="3" fontId="24" fillId="24" borderId="33" xfId="0" applyNumberFormat="1" applyFont="1" applyFill="1" applyBorder="1" applyAlignment="1">
      <alignment horizontal="center" wrapText="1"/>
    </xf>
    <xf numFmtId="3" fontId="24" fillId="24" borderId="15" xfId="0" applyNumberFormat="1" applyFont="1" applyFill="1" applyBorder="1" applyAlignment="1">
      <alignment horizontal="center" wrapText="1"/>
    </xf>
    <xf numFmtId="3" fontId="20" fillId="0" borderId="0" xfId="0" applyNumberFormat="1" applyFont="1" applyAlignment="1">
      <alignment/>
    </xf>
    <xf numFmtId="0" fontId="29" fillId="8" borderId="43" xfId="0" applyFont="1" applyFill="1" applyBorder="1" applyAlignment="1">
      <alignment horizontal="center"/>
    </xf>
    <xf numFmtId="0" fontId="29" fillId="8" borderId="13" xfId="0" applyFont="1" applyFill="1" applyBorder="1" applyAlignment="1">
      <alignment horizontal="center" wrapText="1"/>
    </xf>
    <xf numFmtId="3" fontId="29" fillId="8" borderId="45" xfId="0" applyNumberFormat="1" applyFont="1" applyFill="1" applyBorder="1" applyAlignment="1">
      <alignment horizontal="center" wrapText="1"/>
    </xf>
    <xf numFmtId="1" fontId="20" fillId="0" borderId="34" xfId="0" applyNumberFormat="1" applyFont="1" applyBorder="1" applyAlignment="1">
      <alignment horizontal="center"/>
    </xf>
    <xf numFmtId="3" fontId="20" fillId="0" borderId="35" xfId="0" applyNumberFormat="1" applyFont="1" applyBorder="1" applyAlignment="1">
      <alignment horizontal="center"/>
    </xf>
    <xf numFmtId="3" fontId="20" fillId="24" borderId="35" xfId="42" applyNumberFormat="1" applyFont="1" applyFill="1" applyBorder="1" applyAlignment="1">
      <alignment horizontal="center"/>
    </xf>
    <xf numFmtId="3" fontId="20" fillId="24" borderId="10" xfId="42" applyNumberFormat="1" applyFont="1" applyFill="1" applyBorder="1" applyAlignment="1">
      <alignment horizontal="center"/>
    </xf>
    <xf numFmtId="186" fontId="20" fillId="24" borderId="38" xfId="42" applyNumberFormat="1" applyFont="1" applyFill="1" applyBorder="1" applyAlignment="1">
      <alignment horizontal="center"/>
    </xf>
    <xf numFmtId="1" fontId="20" fillId="0" borderId="37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20" fillId="0" borderId="46" xfId="0" applyNumberFormat="1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3" fontId="20" fillId="24" borderId="11" xfId="42" applyNumberFormat="1" applyFont="1" applyFill="1" applyBorder="1" applyAlignment="1">
      <alignment horizontal="center"/>
    </xf>
    <xf numFmtId="41" fontId="20" fillId="0" borderId="11" xfId="0" applyNumberFormat="1" applyFont="1" applyBorder="1" applyAlignment="1">
      <alignment wrapText="1"/>
    </xf>
    <xf numFmtId="186" fontId="20" fillId="24" borderId="36" xfId="42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3" fontId="20" fillId="0" borderId="47" xfId="0" applyNumberFormat="1" applyFont="1" applyBorder="1" applyAlignment="1">
      <alignment horizontal="center"/>
    </xf>
    <xf numFmtId="3" fontId="20" fillId="24" borderId="47" xfId="42" applyNumberFormat="1" applyFont="1" applyFill="1" applyBorder="1" applyAlignment="1">
      <alignment horizontal="center"/>
    </xf>
    <xf numFmtId="186" fontId="20" fillId="24" borderId="48" xfId="42" applyNumberFormat="1" applyFont="1" applyFill="1" applyBorder="1" applyAlignment="1">
      <alignment horizontal="center"/>
    </xf>
    <xf numFmtId="186" fontId="20" fillId="24" borderId="41" xfId="42" applyNumberFormat="1" applyFont="1" applyFill="1" applyBorder="1" applyAlignment="1">
      <alignment horizontal="center"/>
    </xf>
    <xf numFmtId="1" fontId="20" fillId="0" borderId="47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center"/>
    </xf>
    <xf numFmtId="0" fontId="41" fillId="0" borderId="0" xfId="55" applyFont="1" applyFill="1" applyBorder="1" applyAlignment="1">
      <alignment vertical="center"/>
      <protection/>
    </xf>
    <xf numFmtId="0" fontId="25" fillId="17" borderId="44" xfId="0" applyFont="1" applyFill="1" applyBorder="1" applyAlignment="1">
      <alignment horizontal="left"/>
    </xf>
    <xf numFmtId="0" fontId="25" fillId="17" borderId="49" xfId="0" applyFont="1" applyFill="1" applyBorder="1" applyAlignment="1">
      <alignment horizontal="left"/>
    </xf>
    <xf numFmtId="0" fontId="25" fillId="17" borderId="50" xfId="0" applyFont="1" applyFill="1" applyBorder="1" applyAlignment="1">
      <alignment horizontal="left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51" xfId="0" applyNumberFormat="1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 horizontal="center" vertical="center" wrapText="1"/>
    </xf>
    <xf numFmtId="3" fontId="19" fillId="17" borderId="10" xfId="55" applyNumberFormat="1" applyFont="1" applyFill="1" applyBorder="1" applyAlignment="1">
      <alignment horizontal="right" wrapText="1"/>
      <protection/>
    </xf>
    <xf numFmtId="0" fontId="17" fillId="0" borderId="1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17" fillId="0" borderId="0" xfId="55" applyFont="1" applyFill="1" applyBorder="1" applyAlignment="1">
      <alignment wrapText="1"/>
      <protection/>
    </xf>
    <xf numFmtId="0" fontId="0" fillId="0" borderId="0" xfId="0" applyFill="1" applyAlignment="1">
      <alignment/>
    </xf>
    <xf numFmtId="3" fontId="17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1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5"/>
          <c:w val="1"/>
          <c:h val="0.9735"/>
        </c:manualLayout>
      </c:layout>
      <c:lineChart>
        <c:grouping val="standard"/>
        <c:varyColors val="0"/>
        <c:ser>
          <c:idx val="0"/>
          <c:order val="0"/>
          <c:tx>
            <c:strRef>
              <c:f>KARLILIK!$I$3</c:f>
              <c:strCache>
                <c:ptCount val="1"/>
                <c:pt idx="0">
                  <c:v>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KARLILIK!$I$5:$I$17</c:f>
              <c:numCache/>
            </c:numRef>
          </c:val>
          <c:smooth val="0"/>
        </c:ser>
        <c:ser>
          <c:idx val="1"/>
          <c:order val="1"/>
          <c:tx>
            <c:strRef>
              <c:f>KARLILIK!$J$3</c:f>
              <c:strCache>
                <c:ptCount val="1"/>
                <c:pt idx="0">
                  <c:v>KAR TOPLAMLARI TOTAL PROFITS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KARLILIK!$J$5:$J$17</c:f>
              <c:numCache/>
            </c:numRef>
          </c:val>
          <c:smooth val="0"/>
        </c:ser>
        <c:axId val="4949785"/>
        <c:axId val="44548066"/>
      </c:lineChart>
      <c:catAx>
        <c:axId val="494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548066"/>
        <c:crosses val="autoZero"/>
        <c:auto val="1"/>
        <c:lblOffset val="100"/>
        <c:noMultiLvlLbl val="0"/>
      </c:catAx>
      <c:valAx>
        <c:axId val="44548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49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4075"/>
          <c:y val="0.11675"/>
          <c:w val="0.22075"/>
          <c:h val="0.0955"/>
        </c:manualLayout>
      </c:layout>
      <c:overlay val="0"/>
      <c:txPr>
        <a:bodyPr vert="horz" rot="0"/>
        <a:lstStyle/>
        <a:p>
          <a:pPr>
            <a:defRPr lang="en-US" cap="none" sz="975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38100</xdr:rowOff>
    </xdr:from>
    <xdr:to>
      <xdr:col>10</xdr:col>
      <xdr:colOff>504825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923925" y="4819650"/>
        <a:ext cx="69913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9"/>
  <sheetViews>
    <sheetView tabSelected="1" zoomScale="80" zoomScaleNormal="80" workbookViewId="0" topLeftCell="A1">
      <pane ySplit="2" topLeftCell="BM3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6.28125" style="0" customWidth="1"/>
    <col min="2" max="2" width="37.28125" style="0" customWidth="1"/>
    <col min="4" max="4" width="7.00390625" style="0" customWidth="1"/>
    <col min="5" max="5" width="16.8515625" style="0" customWidth="1"/>
    <col min="6" max="6" width="5.140625" style="0" customWidth="1"/>
    <col min="7" max="7" width="14.8515625" style="0" customWidth="1"/>
    <col min="8" max="8" width="5.140625" style="0" customWidth="1"/>
    <col min="9" max="9" width="14.8515625" style="0" bestFit="1" customWidth="1"/>
    <col min="10" max="10" width="5.140625" style="0" customWidth="1"/>
    <col min="11" max="11" width="14.8515625" style="0" customWidth="1"/>
    <col min="12" max="12" width="5.140625" style="0" customWidth="1"/>
    <col min="13" max="13" width="14.140625" style="0" customWidth="1"/>
    <col min="14" max="14" width="5.140625" style="0" customWidth="1"/>
    <col min="15" max="15" width="13.140625" style="0" customWidth="1"/>
    <col min="16" max="16" width="5.140625" style="0" customWidth="1"/>
    <col min="17" max="17" width="9.140625" style="0" customWidth="1"/>
    <col min="18" max="18" width="5.140625" style="0" customWidth="1"/>
    <col min="19" max="19" width="14.421875" style="0" customWidth="1"/>
    <col min="20" max="20" width="18.8515625" style="0" customWidth="1"/>
  </cols>
  <sheetData>
    <row r="1" spans="1:19" ht="63.75">
      <c r="A1" s="2" t="s">
        <v>314</v>
      </c>
      <c r="B1" s="3" t="s">
        <v>315</v>
      </c>
      <c r="C1" s="2" t="s">
        <v>320</v>
      </c>
      <c r="D1" s="2" t="s">
        <v>314</v>
      </c>
      <c r="E1" s="4" t="s">
        <v>120</v>
      </c>
      <c r="F1" s="2" t="s">
        <v>533</v>
      </c>
      <c r="G1" s="4" t="s">
        <v>122</v>
      </c>
      <c r="H1" s="2" t="s">
        <v>533</v>
      </c>
      <c r="I1" s="4" t="s">
        <v>124</v>
      </c>
      <c r="J1" s="2" t="s">
        <v>533</v>
      </c>
      <c r="K1" s="4" t="s">
        <v>126</v>
      </c>
      <c r="L1" s="2" t="s">
        <v>533</v>
      </c>
      <c r="M1" s="4" t="s">
        <v>128</v>
      </c>
      <c r="N1" s="2" t="s">
        <v>533</v>
      </c>
      <c r="O1" s="4" t="s">
        <v>316</v>
      </c>
      <c r="P1" s="2" t="s">
        <v>533</v>
      </c>
      <c r="Q1" s="4" t="s">
        <v>317</v>
      </c>
      <c r="R1" s="2" t="s">
        <v>533</v>
      </c>
      <c r="S1" s="4" t="s">
        <v>130</v>
      </c>
    </row>
    <row r="2" spans="1:20" ht="63.75" customHeight="1">
      <c r="A2" s="24" t="s">
        <v>532</v>
      </c>
      <c r="B2" s="25" t="s">
        <v>536</v>
      </c>
      <c r="C2" s="11" t="s">
        <v>321</v>
      </c>
      <c r="D2" s="24" t="s">
        <v>532</v>
      </c>
      <c r="E2" s="26" t="s">
        <v>121</v>
      </c>
      <c r="F2" s="24" t="s">
        <v>534</v>
      </c>
      <c r="G2" s="26" t="s">
        <v>123</v>
      </c>
      <c r="H2" s="24" t="s">
        <v>534</v>
      </c>
      <c r="I2" s="26" t="s">
        <v>125</v>
      </c>
      <c r="J2" s="24" t="s">
        <v>537</v>
      </c>
      <c r="K2" s="26" t="s">
        <v>127</v>
      </c>
      <c r="L2" s="24" t="s">
        <v>534</v>
      </c>
      <c r="M2" s="26" t="s">
        <v>129</v>
      </c>
      <c r="N2" s="24" t="s">
        <v>534</v>
      </c>
      <c r="O2" s="26" t="s">
        <v>538</v>
      </c>
      <c r="P2" s="24" t="s">
        <v>534</v>
      </c>
      <c r="Q2" s="26" t="s">
        <v>539</v>
      </c>
      <c r="R2" s="24" t="s">
        <v>534</v>
      </c>
      <c r="S2" s="26" t="s">
        <v>131</v>
      </c>
      <c r="T2" s="5"/>
    </row>
    <row r="3" spans="1:20" ht="26.25">
      <c r="A3" s="144">
        <v>1</v>
      </c>
      <c r="B3" s="15" t="s">
        <v>89</v>
      </c>
      <c r="C3" s="15" t="s">
        <v>322</v>
      </c>
      <c r="D3" s="16">
        <v>1</v>
      </c>
      <c r="E3" s="17">
        <v>5773432736</v>
      </c>
      <c r="F3" s="17">
        <v>2</v>
      </c>
      <c r="G3" s="17">
        <v>463286872</v>
      </c>
      <c r="H3" s="17">
        <v>1</v>
      </c>
      <c r="I3" s="18">
        <v>784804664</v>
      </c>
      <c r="J3" s="17">
        <v>3</v>
      </c>
      <c r="K3" s="18">
        <v>1380438822</v>
      </c>
      <c r="L3" s="17">
        <v>1</v>
      </c>
      <c r="M3" s="30">
        <v>185080625</v>
      </c>
      <c r="N3" s="17">
        <v>1</v>
      </c>
      <c r="O3" s="18">
        <v>3012429145</v>
      </c>
      <c r="P3" s="17">
        <v>2</v>
      </c>
      <c r="Q3" s="18">
        <v>5947</v>
      </c>
      <c r="R3" s="17">
        <v>1</v>
      </c>
      <c r="S3" s="18">
        <v>5473800040</v>
      </c>
      <c r="T3" s="1"/>
    </row>
    <row r="4" spans="1:20" ht="26.25">
      <c r="A4" s="144">
        <v>2</v>
      </c>
      <c r="B4" s="15" t="s">
        <v>443</v>
      </c>
      <c r="C4" s="15" t="s">
        <v>322</v>
      </c>
      <c r="D4" s="16">
        <v>2</v>
      </c>
      <c r="E4" s="17">
        <v>5087738154</v>
      </c>
      <c r="F4" s="17">
        <v>1</v>
      </c>
      <c r="G4" s="17">
        <v>478320311</v>
      </c>
      <c r="H4" s="17">
        <v>3</v>
      </c>
      <c r="I4" s="18">
        <v>730031172</v>
      </c>
      <c r="J4" s="17">
        <v>1</v>
      </c>
      <c r="K4" s="18">
        <v>3302562754</v>
      </c>
      <c r="L4" s="17">
        <v>3</v>
      </c>
      <c r="M4" s="30">
        <v>109891133</v>
      </c>
      <c r="N4" s="17">
        <v>2</v>
      </c>
      <c r="O4" s="18">
        <v>2004257024</v>
      </c>
      <c r="P4" s="17">
        <v>1</v>
      </c>
      <c r="Q4" s="18">
        <v>6939</v>
      </c>
      <c r="R4" s="17">
        <v>2</v>
      </c>
      <c r="S4" s="18">
        <v>4474987711</v>
      </c>
      <c r="T4" s="1"/>
    </row>
    <row r="5" spans="1:20" ht="15">
      <c r="A5" s="144">
        <v>3</v>
      </c>
      <c r="B5" s="15" t="s">
        <v>0</v>
      </c>
      <c r="C5" s="15" t="s">
        <v>116</v>
      </c>
      <c r="D5" s="16">
        <v>3</v>
      </c>
      <c r="E5" s="17">
        <v>1144016859</v>
      </c>
      <c r="F5" s="17">
        <v>3</v>
      </c>
      <c r="G5" s="17">
        <v>203929700</v>
      </c>
      <c r="H5" s="17" t="s">
        <v>187</v>
      </c>
      <c r="I5" s="18" t="s">
        <v>187</v>
      </c>
      <c r="J5" s="17">
        <v>4</v>
      </c>
      <c r="K5" s="18">
        <v>1121442876</v>
      </c>
      <c r="L5" s="17" t="s">
        <v>187</v>
      </c>
      <c r="M5" s="30" t="s">
        <v>187</v>
      </c>
      <c r="N5" s="17">
        <v>3</v>
      </c>
      <c r="O5" s="18">
        <v>567328917</v>
      </c>
      <c r="P5" s="17">
        <v>3</v>
      </c>
      <c r="Q5" s="18">
        <v>4838</v>
      </c>
      <c r="R5" s="17">
        <v>4</v>
      </c>
      <c r="S5" s="18">
        <v>879517080</v>
      </c>
      <c r="T5" s="1"/>
    </row>
    <row r="6" spans="1:20" ht="26.25">
      <c r="A6" s="144">
        <v>4</v>
      </c>
      <c r="B6" s="15" t="s">
        <v>117</v>
      </c>
      <c r="C6" s="15" t="s">
        <v>323</v>
      </c>
      <c r="D6" s="16">
        <v>4</v>
      </c>
      <c r="E6" s="17">
        <v>1142493914</v>
      </c>
      <c r="F6" s="17">
        <v>32</v>
      </c>
      <c r="G6" s="17">
        <v>30013037</v>
      </c>
      <c r="H6" s="17">
        <v>4</v>
      </c>
      <c r="I6" s="18">
        <v>468597828</v>
      </c>
      <c r="J6" s="17">
        <v>6</v>
      </c>
      <c r="K6" s="18">
        <v>901382193</v>
      </c>
      <c r="L6" s="17">
        <v>243</v>
      </c>
      <c r="M6" s="30">
        <v>-11772259</v>
      </c>
      <c r="N6" s="17">
        <v>5</v>
      </c>
      <c r="O6" s="18">
        <v>122120590</v>
      </c>
      <c r="P6" s="17">
        <v>35</v>
      </c>
      <c r="Q6" s="18">
        <v>622</v>
      </c>
      <c r="R6" s="17">
        <v>3</v>
      </c>
      <c r="S6" s="18">
        <v>1137692827</v>
      </c>
      <c r="T6" s="1"/>
    </row>
    <row r="7" spans="1:20" ht="26.25">
      <c r="A7" s="144">
        <v>5</v>
      </c>
      <c r="B7" s="15" t="s">
        <v>444</v>
      </c>
      <c r="C7" s="15" t="s">
        <v>324</v>
      </c>
      <c r="D7" s="16">
        <v>5</v>
      </c>
      <c r="E7" s="17">
        <v>650130174</v>
      </c>
      <c r="F7" s="17">
        <v>5</v>
      </c>
      <c r="G7" s="17">
        <v>129345177</v>
      </c>
      <c r="H7" s="17">
        <v>28</v>
      </c>
      <c r="I7" s="18">
        <v>105498364</v>
      </c>
      <c r="J7" s="17">
        <v>14</v>
      </c>
      <c r="K7" s="18">
        <v>295816160</v>
      </c>
      <c r="L7" s="17">
        <v>6</v>
      </c>
      <c r="M7" s="30">
        <v>42310168</v>
      </c>
      <c r="N7" s="17">
        <v>95</v>
      </c>
      <c r="O7" s="18">
        <v>4631864</v>
      </c>
      <c r="P7" s="17">
        <v>6</v>
      </c>
      <c r="Q7" s="18">
        <v>2466</v>
      </c>
      <c r="R7" s="17">
        <v>5</v>
      </c>
      <c r="S7" s="18">
        <v>620972012</v>
      </c>
      <c r="T7" s="1"/>
    </row>
    <row r="8" spans="1:20" ht="15">
      <c r="A8" s="144">
        <v>6</v>
      </c>
      <c r="B8" s="15" t="s">
        <v>445</v>
      </c>
      <c r="C8" s="15" t="s">
        <v>116</v>
      </c>
      <c r="D8" s="16">
        <v>6</v>
      </c>
      <c r="E8" s="17">
        <v>563542345</v>
      </c>
      <c r="F8" s="17">
        <v>9</v>
      </c>
      <c r="G8" s="17">
        <v>71165032</v>
      </c>
      <c r="H8" s="17">
        <v>7</v>
      </c>
      <c r="I8" s="18">
        <v>347270025</v>
      </c>
      <c r="J8" s="17">
        <v>2</v>
      </c>
      <c r="K8" s="18">
        <v>1842121036</v>
      </c>
      <c r="L8" s="17">
        <v>5</v>
      </c>
      <c r="M8" s="30">
        <v>61051264</v>
      </c>
      <c r="N8" s="17">
        <v>100</v>
      </c>
      <c r="O8" s="18">
        <v>3575213</v>
      </c>
      <c r="P8" s="17">
        <v>113</v>
      </c>
      <c r="Q8" s="18">
        <v>210</v>
      </c>
      <c r="R8" s="17">
        <v>8</v>
      </c>
      <c r="S8" s="18">
        <v>442461464</v>
      </c>
      <c r="T8" s="1"/>
    </row>
    <row r="9" spans="1:20" ht="15">
      <c r="A9" s="144">
        <v>7</v>
      </c>
      <c r="B9" s="15" t="s">
        <v>446</v>
      </c>
      <c r="C9" s="15" t="s">
        <v>116</v>
      </c>
      <c r="D9" s="16">
        <v>7</v>
      </c>
      <c r="E9" s="17">
        <v>514188892</v>
      </c>
      <c r="F9" s="17">
        <v>4</v>
      </c>
      <c r="G9" s="17">
        <v>144316681</v>
      </c>
      <c r="H9" s="17">
        <v>18</v>
      </c>
      <c r="I9" s="18">
        <v>145725684</v>
      </c>
      <c r="J9" s="17">
        <v>13</v>
      </c>
      <c r="K9" s="18">
        <v>327315175</v>
      </c>
      <c r="L9" s="17">
        <v>2</v>
      </c>
      <c r="M9" s="30">
        <v>123761915</v>
      </c>
      <c r="N9" s="17">
        <v>165</v>
      </c>
      <c r="O9" s="18">
        <v>0</v>
      </c>
      <c r="P9" s="17">
        <v>174</v>
      </c>
      <c r="Q9" s="18">
        <v>94</v>
      </c>
      <c r="R9" s="17">
        <v>6</v>
      </c>
      <c r="S9" s="18">
        <v>514188892</v>
      </c>
      <c r="T9" s="1"/>
    </row>
    <row r="10" spans="1:20" ht="26.25">
      <c r="A10" s="144">
        <v>8</v>
      </c>
      <c r="B10" s="15" t="s">
        <v>447</v>
      </c>
      <c r="C10" s="15" t="s">
        <v>116</v>
      </c>
      <c r="D10" s="16">
        <v>8</v>
      </c>
      <c r="E10" s="17">
        <v>493739093</v>
      </c>
      <c r="F10" s="17">
        <v>6</v>
      </c>
      <c r="G10" s="17">
        <v>104238843</v>
      </c>
      <c r="H10" s="17">
        <v>8</v>
      </c>
      <c r="I10" s="18">
        <v>331864945</v>
      </c>
      <c r="J10" s="17">
        <v>8</v>
      </c>
      <c r="K10" s="18">
        <v>543743547</v>
      </c>
      <c r="L10" s="17">
        <v>9</v>
      </c>
      <c r="M10" s="30">
        <v>37611645</v>
      </c>
      <c r="N10" s="17">
        <v>31</v>
      </c>
      <c r="O10" s="18">
        <v>31219661</v>
      </c>
      <c r="P10" s="17">
        <v>4</v>
      </c>
      <c r="Q10" s="18">
        <v>2909</v>
      </c>
      <c r="R10" s="17">
        <v>33</v>
      </c>
      <c r="S10" s="18">
        <v>126346437</v>
      </c>
      <c r="T10" s="1"/>
    </row>
    <row r="11" spans="1:20" ht="26.25">
      <c r="A11" s="144">
        <v>9</v>
      </c>
      <c r="B11" s="15" t="s">
        <v>448</v>
      </c>
      <c r="C11" s="15" t="s">
        <v>322</v>
      </c>
      <c r="D11" s="16">
        <v>9</v>
      </c>
      <c r="E11" s="17">
        <v>477950686</v>
      </c>
      <c r="F11" s="17">
        <v>8</v>
      </c>
      <c r="G11" s="17">
        <v>76435274</v>
      </c>
      <c r="H11" s="17">
        <v>2</v>
      </c>
      <c r="I11" s="18">
        <v>735821034</v>
      </c>
      <c r="J11" s="17">
        <v>5</v>
      </c>
      <c r="K11" s="18">
        <v>949735120</v>
      </c>
      <c r="L11" s="17">
        <v>12</v>
      </c>
      <c r="M11" s="30">
        <v>29936623</v>
      </c>
      <c r="N11" s="17">
        <v>36</v>
      </c>
      <c r="O11" s="18">
        <v>30794464</v>
      </c>
      <c r="P11" s="17">
        <v>7</v>
      </c>
      <c r="Q11" s="18">
        <v>1891</v>
      </c>
      <c r="R11" s="17">
        <v>7</v>
      </c>
      <c r="S11" s="18">
        <v>474422954</v>
      </c>
      <c r="T11" s="1"/>
    </row>
    <row r="12" spans="1:20" ht="26.25">
      <c r="A12" s="144">
        <v>10</v>
      </c>
      <c r="B12" s="15" t="s">
        <v>449</v>
      </c>
      <c r="C12" s="15" t="s">
        <v>116</v>
      </c>
      <c r="D12" s="16">
        <v>10</v>
      </c>
      <c r="E12" s="17">
        <v>451878571</v>
      </c>
      <c r="F12" s="17">
        <v>201</v>
      </c>
      <c r="G12" s="17">
        <v>2439133</v>
      </c>
      <c r="H12" s="17">
        <v>223</v>
      </c>
      <c r="I12" s="18">
        <v>2105709</v>
      </c>
      <c r="J12" s="17">
        <v>20</v>
      </c>
      <c r="K12" s="18">
        <v>249818975</v>
      </c>
      <c r="L12" s="17">
        <v>238</v>
      </c>
      <c r="M12" s="30">
        <v>-3706030</v>
      </c>
      <c r="N12" s="17">
        <v>4</v>
      </c>
      <c r="O12" s="18">
        <v>200407595</v>
      </c>
      <c r="P12" s="17">
        <v>206</v>
      </c>
      <c r="Q12" s="18">
        <v>39</v>
      </c>
      <c r="R12" s="17">
        <v>171</v>
      </c>
      <c r="S12" s="18">
        <v>0</v>
      </c>
      <c r="T12" s="1"/>
    </row>
    <row r="13" spans="1:20" ht="26.25">
      <c r="A13" s="144">
        <v>11</v>
      </c>
      <c r="B13" s="15" t="s">
        <v>450</v>
      </c>
      <c r="C13" s="15" t="s">
        <v>116</v>
      </c>
      <c r="D13" s="16">
        <v>11</v>
      </c>
      <c r="E13" s="17">
        <v>446833700</v>
      </c>
      <c r="F13" s="17">
        <v>34</v>
      </c>
      <c r="G13" s="17">
        <v>29133565</v>
      </c>
      <c r="H13" s="17">
        <v>25</v>
      </c>
      <c r="I13" s="18">
        <v>117230178</v>
      </c>
      <c r="J13" s="17">
        <v>22</v>
      </c>
      <c r="K13" s="18">
        <v>239689816</v>
      </c>
      <c r="L13" s="17">
        <v>58</v>
      </c>
      <c r="M13" s="30">
        <v>5662565</v>
      </c>
      <c r="N13" s="17">
        <v>10</v>
      </c>
      <c r="O13" s="18">
        <v>80686240</v>
      </c>
      <c r="P13" s="17">
        <v>70</v>
      </c>
      <c r="Q13" s="18">
        <v>369</v>
      </c>
      <c r="R13" s="17">
        <v>9</v>
      </c>
      <c r="S13" s="18">
        <v>440711569</v>
      </c>
      <c r="T13" s="1"/>
    </row>
    <row r="14" spans="1:20" ht="15">
      <c r="A14" s="144">
        <v>12</v>
      </c>
      <c r="B14" s="15" t="s">
        <v>44</v>
      </c>
      <c r="C14" s="15" t="s">
        <v>329</v>
      </c>
      <c r="D14" s="16">
        <v>12</v>
      </c>
      <c r="E14" s="17">
        <v>403687969</v>
      </c>
      <c r="F14" s="17">
        <v>91</v>
      </c>
      <c r="G14" s="17">
        <v>10945430</v>
      </c>
      <c r="H14" s="17">
        <v>6</v>
      </c>
      <c r="I14" s="18">
        <v>386563402</v>
      </c>
      <c r="J14" s="17">
        <v>10</v>
      </c>
      <c r="K14" s="18">
        <v>431716130</v>
      </c>
      <c r="L14" s="17">
        <v>116</v>
      </c>
      <c r="M14" s="30">
        <v>2088174</v>
      </c>
      <c r="N14" s="17">
        <v>17</v>
      </c>
      <c r="O14" s="18">
        <v>49752822</v>
      </c>
      <c r="P14" s="17">
        <v>64</v>
      </c>
      <c r="Q14" s="18">
        <v>428</v>
      </c>
      <c r="R14" s="17">
        <v>17</v>
      </c>
      <c r="S14" s="18">
        <v>194549715</v>
      </c>
      <c r="T14" s="145"/>
    </row>
    <row r="15" spans="1:20" ht="26.25">
      <c r="A15" s="144">
        <v>13</v>
      </c>
      <c r="B15" s="15" t="s">
        <v>43</v>
      </c>
      <c r="C15" s="15" t="s">
        <v>325</v>
      </c>
      <c r="D15" s="16">
        <v>13</v>
      </c>
      <c r="E15" s="17">
        <v>380275190</v>
      </c>
      <c r="F15" s="17">
        <v>10</v>
      </c>
      <c r="G15" s="17">
        <v>68728050</v>
      </c>
      <c r="H15" s="17">
        <v>16</v>
      </c>
      <c r="I15" s="18">
        <v>150653840</v>
      </c>
      <c r="J15" s="17">
        <v>7</v>
      </c>
      <c r="K15" s="18">
        <v>677042768</v>
      </c>
      <c r="L15" s="17">
        <v>66</v>
      </c>
      <c r="M15" s="30">
        <v>5076144</v>
      </c>
      <c r="N15" s="17">
        <v>24</v>
      </c>
      <c r="O15" s="18">
        <v>37345539</v>
      </c>
      <c r="P15" s="17">
        <v>30</v>
      </c>
      <c r="Q15" s="18">
        <v>681</v>
      </c>
      <c r="R15" s="17">
        <v>10</v>
      </c>
      <c r="S15" s="18">
        <v>331923653</v>
      </c>
      <c r="T15" s="1"/>
    </row>
    <row r="16" spans="1:20" ht="26.25">
      <c r="A16" s="144">
        <v>14</v>
      </c>
      <c r="B16" s="15" t="s">
        <v>451</v>
      </c>
      <c r="C16" s="15" t="s">
        <v>116</v>
      </c>
      <c r="D16" s="16">
        <v>14</v>
      </c>
      <c r="E16" s="17">
        <v>349531280</v>
      </c>
      <c r="F16" s="17">
        <v>29</v>
      </c>
      <c r="G16" s="17">
        <v>32084327</v>
      </c>
      <c r="H16" s="17">
        <v>22</v>
      </c>
      <c r="I16" s="18">
        <v>125618087</v>
      </c>
      <c r="J16" s="17">
        <v>15</v>
      </c>
      <c r="K16" s="18">
        <v>280698050</v>
      </c>
      <c r="L16" s="17">
        <v>14</v>
      </c>
      <c r="M16" s="30">
        <v>25823135</v>
      </c>
      <c r="N16" s="17">
        <v>166</v>
      </c>
      <c r="O16" s="18">
        <v>0</v>
      </c>
      <c r="P16" s="17">
        <v>168</v>
      </c>
      <c r="Q16" s="18">
        <v>107</v>
      </c>
      <c r="R16" s="17">
        <v>172</v>
      </c>
      <c r="S16" s="18">
        <v>0</v>
      </c>
      <c r="T16" s="1"/>
    </row>
    <row r="17" spans="1:20" ht="26.25">
      <c r="A17" s="144">
        <v>15</v>
      </c>
      <c r="B17" s="15" t="s">
        <v>452</v>
      </c>
      <c r="C17" s="15" t="s">
        <v>116</v>
      </c>
      <c r="D17" s="16">
        <v>15</v>
      </c>
      <c r="E17" s="17">
        <v>310055312</v>
      </c>
      <c r="F17" s="17">
        <v>55</v>
      </c>
      <c r="G17" s="17">
        <v>18032664</v>
      </c>
      <c r="H17" s="17">
        <v>63</v>
      </c>
      <c r="I17" s="18">
        <v>35456257</v>
      </c>
      <c r="J17" s="17">
        <v>21</v>
      </c>
      <c r="K17" s="18">
        <v>245738947</v>
      </c>
      <c r="L17" s="17">
        <v>250</v>
      </c>
      <c r="M17" s="30">
        <v>-49292511</v>
      </c>
      <c r="N17" s="17">
        <v>9</v>
      </c>
      <c r="O17" s="18">
        <v>81277637</v>
      </c>
      <c r="P17" s="17">
        <v>25</v>
      </c>
      <c r="Q17" s="18">
        <v>763</v>
      </c>
      <c r="R17" s="17">
        <v>11</v>
      </c>
      <c r="S17" s="18">
        <v>299398948</v>
      </c>
      <c r="T17" s="1"/>
    </row>
    <row r="18" spans="1:20" ht="26.25">
      <c r="A18" s="144">
        <v>16</v>
      </c>
      <c r="B18" s="15" t="s">
        <v>453</v>
      </c>
      <c r="C18" s="15" t="s">
        <v>116</v>
      </c>
      <c r="D18" s="16">
        <v>16</v>
      </c>
      <c r="E18" s="17">
        <v>302359023</v>
      </c>
      <c r="F18" s="17">
        <v>21</v>
      </c>
      <c r="G18" s="17">
        <v>40812755</v>
      </c>
      <c r="H18" s="17">
        <v>129</v>
      </c>
      <c r="I18" s="18">
        <v>12248242</v>
      </c>
      <c r="J18" s="17">
        <v>9</v>
      </c>
      <c r="K18" s="18">
        <v>521414843</v>
      </c>
      <c r="L18" s="17">
        <v>248</v>
      </c>
      <c r="M18" s="30">
        <v>-31450971</v>
      </c>
      <c r="N18" s="17">
        <v>167</v>
      </c>
      <c r="O18" s="18">
        <v>0</v>
      </c>
      <c r="P18" s="17">
        <v>5</v>
      </c>
      <c r="Q18" s="18">
        <v>2844</v>
      </c>
      <c r="R18" s="17">
        <v>12</v>
      </c>
      <c r="S18" s="18">
        <v>287576571</v>
      </c>
      <c r="T18" s="1"/>
    </row>
    <row r="19" spans="1:20" ht="15">
      <c r="A19" s="144">
        <v>17</v>
      </c>
      <c r="B19" s="15" t="s">
        <v>50</v>
      </c>
      <c r="C19" s="15" t="s">
        <v>322</v>
      </c>
      <c r="D19" s="16">
        <v>17</v>
      </c>
      <c r="E19" s="17">
        <v>266465725</v>
      </c>
      <c r="F19" s="17">
        <v>14</v>
      </c>
      <c r="G19" s="17">
        <v>53897562</v>
      </c>
      <c r="H19" s="17">
        <v>17</v>
      </c>
      <c r="I19" s="18">
        <v>150114377</v>
      </c>
      <c r="J19" s="17">
        <v>25</v>
      </c>
      <c r="K19" s="18">
        <v>224747256</v>
      </c>
      <c r="L19" s="17">
        <v>17</v>
      </c>
      <c r="M19" s="30">
        <v>24783936</v>
      </c>
      <c r="N19" s="17">
        <v>93</v>
      </c>
      <c r="O19" s="18">
        <v>4765000</v>
      </c>
      <c r="P19" s="17">
        <v>19</v>
      </c>
      <c r="Q19" s="18">
        <v>995</v>
      </c>
      <c r="R19" s="17">
        <v>13</v>
      </c>
      <c r="S19" s="18">
        <v>247389323</v>
      </c>
      <c r="T19" s="1"/>
    </row>
    <row r="20" spans="1:20" ht="15">
      <c r="A20" s="144">
        <v>18</v>
      </c>
      <c r="B20" s="15" t="s">
        <v>414</v>
      </c>
      <c r="C20" s="15" t="s">
        <v>116</v>
      </c>
      <c r="D20" s="16">
        <v>18</v>
      </c>
      <c r="E20" s="17">
        <v>247167457</v>
      </c>
      <c r="F20" s="17">
        <v>26</v>
      </c>
      <c r="G20" s="17">
        <v>34882649</v>
      </c>
      <c r="H20" s="17" t="s">
        <v>187</v>
      </c>
      <c r="I20" s="18" t="s">
        <v>187</v>
      </c>
      <c r="J20" s="17" t="s">
        <v>187</v>
      </c>
      <c r="K20" s="18" t="s">
        <v>187</v>
      </c>
      <c r="L20" s="17" t="s">
        <v>187</v>
      </c>
      <c r="M20" s="30" t="s">
        <v>187</v>
      </c>
      <c r="N20" s="17" t="s">
        <v>187</v>
      </c>
      <c r="O20" s="18" t="s">
        <v>187</v>
      </c>
      <c r="P20" s="17">
        <v>16</v>
      </c>
      <c r="Q20" s="18">
        <v>1118</v>
      </c>
      <c r="R20" s="17">
        <v>173</v>
      </c>
      <c r="S20" s="18">
        <v>0</v>
      </c>
      <c r="T20" s="1"/>
    </row>
    <row r="21" spans="1:20" ht="15">
      <c r="A21" s="144">
        <v>19</v>
      </c>
      <c r="B21" s="15" t="s">
        <v>454</v>
      </c>
      <c r="C21" s="15" t="s">
        <v>116</v>
      </c>
      <c r="D21" s="16">
        <v>19</v>
      </c>
      <c r="E21" s="17">
        <v>241404792</v>
      </c>
      <c r="F21" s="17">
        <v>36</v>
      </c>
      <c r="G21" s="17">
        <v>26801858</v>
      </c>
      <c r="H21" s="17">
        <v>142</v>
      </c>
      <c r="I21" s="18">
        <v>10480086</v>
      </c>
      <c r="J21" s="17">
        <v>57</v>
      </c>
      <c r="K21" s="18">
        <v>81799063</v>
      </c>
      <c r="L21" s="17">
        <v>57</v>
      </c>
      <c r="M21" s="30">
        <v>5815655</v>
      </c>
      <c r="N21" s="17">
        <v>168</v>
      </c>
      <c r="O21" s="18">
        <v>0</v>
      </c>
      <c r="P21" s="17">
        <v>54</v>
      </c>
      <c r="Q21" s="18">
        <v>497</v>
      </c>
      <c r="R21" s="17">
        <v>174</v>
      </c>
      <c r="S21" s="18">
        <v>0</v>
      </c>
      <c r="T21" s="146"/>
    </row>
    <row r="22" spans="1:20" ht="26.25">
      <c r="A22" s="144">
        <v>20</v>
      </c>
      <c r="B22" s="15" t="s">
        <v>118</v>
      </c>
      <c r="C22" s="15" t="s">
        <v>335</v>
      </c>
      <c r="D22" s="16">
        <v>20</v>
      </c>
      <c r="E22" s="17">
        <v>240774002</v>
      </c>
      <c r="F22" s="17">
        <v>49</v>
      </c>
      <c r="G22" s="17">
        <v>19941318</v>
      </c>
      <c r="H22" s="17">
        <v>26</v>
      </c>
      <c r="I22" s="18">
        <v>112157400</v>
      </c>
      <c r="J22" s="17">
        <v>19</v>
      </c>
      <c r="K22" s="18">
        <v>250193107</v>
      </c>
      <c r="L22" s="17">
        <v>249</v>
      </c>
      <c r="M22" s="30">
        <v>-38361356</v>
      </c>
      <c r="N22" s="17">
        <v>8</v>
      </c>
      <c r="O22" s="18">
        <v>87893541</v>
      </c>
      <c r="P22" s="17">
        <v>8</v>
      </c>
      <c r="Q22" s="18">
        <v>1668</v>
      </c>
      <c r="R22" s="17">
        <v>14</v>
      </c>
      <c r="S22" s="18">
        <v>229491207</v>
      </c>
      <c r="T22" s="145"/>
    </row>
    <row r="23" spans="1:20" ht="26.25">
      <c r="A23" s="144">
        <v>21</v>
      </c>
      <c r="B23" s="15" t="s">
        <v>312</v>
      </c>
      <c r="C23" s="15" t="s">
        <v>116</v>
      </c>
      <c r="D23" s="16">
        <v>21</v>
      </c>
      <c r="E23" s="17">
        <v>229751683</v>
      </c>
      <c r="F23" s="17">
        <v>37</v>
      </c>
      <c r="G23" s="17">
        <v>26154652</v>
      </c>
      <c r="H23" s="17">
        <v>81</v>
      </c>
      <c r="I23" s="18">
        <v>24163925</v>
      </c>
      <c r="J23" s="17">
        <v>45</v>
      </c>
      <c r="K23" s="18">
        <v>115060648</v>
      </c>
      <c r="L23" s="17">
        <v>175</v>
      </c>
      <c r="M23" s="30">
        <v>422594</v>
      </c>
      <c r="N23" s="17">
        <v>169</v>
      </c>
      <c r="O23" s="18">
        <v>0</v>
      </c>
      <c r="P23" s="17">
        <v>18</v>
      </c>
      <c r="Q23" s="18">
        <v>1019</v>
      </c>
      <c r="R23" s="17">
        <v>175</v>
      </c>
      <c r="S23" s="18">
        <v>0</v>
      </c>
      <c r="T23" s="1"/>
    </row>
    <row r="24" spans="1:20" ht="26.25">
      <c r="A24" s="144">
        <v>22</v>
      </c>
      <c r="B24" s="15" t="s">
        <v>455</v>
      </c>
      <c r="C24" s="15" t="s">
        <v>116</v>
      </c>
      <c r="D24" s="16">
        <v>22</v>
      </c>
      <c r="E24" s="17">
        <v>226701013</v>
      </c>
      <c r="F24" s="17">
        <v>17</v>
      </c>
      <c r="G24" s="17">
        <v>45315657</v>
      </c>
      <c r="H24" s="17">
        <v>46</v>
      </c>
      <c r="I24" s="18">
        <v>57277514</v>
      </c>
      <c r="J24" s="17">
        <v>34</v>
      </c>
      <c r="K24" s="18">
        <v>154702259</v>
      </c>
      <c r="L24" s="17">
        <v>39</v>
      </c>
      <c r="M24" s="30">
        <v>9065630</v>
      </c>
      <c r="N24" s="17">
        <v>45</v>
      </c>
      <c r="O24" s="18">
        <v>23954256</v>
      </c>
      <c r="P24" s="17">
        <v>13</v>
      </c>
      <c r="Q24" s="18">
        <v>1180</v>
      </c>
      <c r="R24" s="17">
        <v>15</v>
      </c>
      <c r="S24" s="18">
        <v>221110126</v>
      </c>
      <c r="T24" s="1"/>
    </row>
    <row r="25" spans="1:20" ht="26.25">
      <c r="A25" s="144">
        <v>23</v>
      </c>
      <c r="B25" s="15" t="s">
        <v>45</v>
      </c>
      <c r="C25" s="15" t="s">
        <v>325</v>
      </c>
      <c r="D25" s="16">
        <v>23</v>
      </c>
      <c r="E25" s="17">
        <v>209890975</v>
      </c>
      <c r="F25" s="17">
        <v>35</v>
      </c>
      <c r="G25" s="17">
        <v>28387768</v>
      </c>
      <c r="H25" s="17">
        <v>14</v>
      </c>
      <c r="I25" s="18">
        <v>162745854</v>
      </c>
      <c r="J25" s="17">
        <v>16</v>
      </c>
      <c r="K25" s="18">
        <v>271405209</v>
      </c>
      <c r="L25" s="17">
        <v>68</v>
      </c>
      <c r="M25" s="30">
        <v>4773869</v>
      </c>
      <c r="N25" s="17">
        <v>6</v>
      </c>
      <c r="O25" s="18">
        <v>95702771</v>
      </c>
      <c r="P25" s="17">
        <v>15</v>
      </c>
      <c r="Q25" s="18">
        <v>1146</v>
      </c>
      <c r="R25" s="17">
        <v>16</v>
      </c>
      <c r="S25" s="18">
        <v>207738460</v>
      </c>
      <c r="T25" s="1"/>
    </row>
    <row r="26" spans="1:20" ht="26.25">
      <c r="A26" s="144">
        <v>24</v>
      </c>
      <c r="B26" s="15" t="s">
        <v>456</v>
      </c>
      <c r="C26" s="15" t="s">
        <v>116</v>
      </c>
      <c r="D26" s="16">
        <v>24</v>
      </c>
      <c r="E26" s="17">
        <v>209161071</v>
      </c>
      <c r="F26" s="17">
        <v>12</v>
      </c>
      <c r="G26" s="17">
        <v>55056357</v>
      </c>
      <c r="H26" s="17">
        <v>13</v>
      </c>
      <c r="I26" s="18">
        <v>168377123</v>
      </c>
      <c r="J26" s="17">
        <v>27</v>
      </c>
      <c r="K26" s="18">
        <v>207354847</v>
      </c>
      <c r="L26" s="17" t="s">
        <v>187</v>
      </c>
      <c r="M26" s="30" t="s">
        <v>187</v>
      </c>
      <c r="N26" s="17">
        <v>101</v>
      </c>
      <c r="O26" s="18">
        <v>3487393</v>
      </c>
      <c r="P26" s="17">
        <v>11</v>
      </c>
      <c r="Q26" s="18">
        <v>1248</v>
      </c>
      <c r="R26" s="17">
        <v>18</v>
      </c>
      <c r="S26" s="18">
        <v>194491753</v>
      </c>
      <c r="T26" s="1"/>
    </row>
    <row r="27" spans="1:20" ht="26.25">
      <c r="A27" s="144">
        <v>25</v>
      </c>
      <c r="B27" s="15" t="s">
        <v>457</v>
      </c>
      <c r="C27" s="15" t="s">
        <v>116</v>
      </c>
      <c r="D27" s="16">
        <v>25</v>
      </c>
      <c r="E27" s="17">
        <v>204467144</v>
      </c>
      <c r="F27" s="17">
        <v>15</v>
      </c>
      <c r="G27" s="17">
        <v>48238166</v>
      </c>
      <c r="H27" s="17" t="s">
        <v>187</v>
      </c>
      <c r="I27" s="18" t="s">
        <v>187</v>
      </c>
      <c r="J27" s="17">
        <v>38</v>
      </c>
      <c r="K27" s="18">
        <v>140852018</v>
      </c>
      <c r="L27" s="17" t="s">
        <v>187</v>
      </c>
      <c r="M27" s="30" t="s">
        <v>187</v>
      </c>
      <c r="N27" s="17">
        <v>48</v>
      </c>
      <c r="O27" s="18">
        <v>20743528</v>
      </c>
      <c r="P27" s="17">
        <v>23</v>
      </c>
      <c r="Q27" s="18">
        <v>776</v>
      </c>
      <c r="R27" s="17">
        <v>19</v>
      </c>
      <c r="S27" s="18">
        <v>190710340</v>
      </c>
      <c r="T27" s="1"/>
    </row>
    <row r="28" spans="1:20" ht="26.25">
      <c r="A28" s="144">
        <v>26</v>
      </c>
      <c r="B28" s="15" t="s">
        <v>90</v>
      </c>
      <c r="C28" s="15" t="s">
        <v>116</v>
      </c>
      <c r="D28" s="16">
        <v>26</v>
      </c>
      <c r="E28" s="17">
        <v>196981724</v>
      </c>
      <c r="F28" s="17">
        <v>44</v>
      </c>
      <c r="G28" s="17">
        <v>22511011</v>
      </c>
      <c r="H28" s="17">
        <v>40</v>
      </c>
      <c r="I28" s="18">
        <v>71678629</v>
      </c>
      <c r="J28" s="17">
        <v>52</v>
      </c>
      <c r="K28" s="18">
        <v>94308681</v>
      </c>
      <c r="L28" s="17">
        <v>24</v>
      </c>
      <c r="M28" s="30">
        <v>15755590</v>
      </c>
      <c r="N28" s="17">
        <v>170</v>
      </c>
      <c r="O28" s="18">
        <v>0</v>
      </c>
      <c r="P28" s="17">
        <v>175</v>
      </c>
      <c r="Q28" s="18">
        <v>92</v>
      </c>
      <c r="R28" s="17">
        <v>176</v>
      </c>
      <c r="S28" s="18">
        <v>0</v>
      </c>
      <c r="T28" s="1"/>
    </row>
    <row r="29" spans="1:20" ht="26.25">
      <c r="A29" s="144">
        <v>27</v>
      </c>
      <c r="B29" s="15" t="s">
        <v>46</v>
      </c>
      <c r="C29" s="15" t="s">
        <v>324</v>
      </c>
      <c r="D29" s="16">
        <v>27</v>
      </c>
      <c r="E29" s="17">
        <v>194113300</v>
      </c>
      <c r="F29" s="17">
        <v>54</v>
      </c>
      <c r="G29" s="17">
        <v>18186321</v>
      </c>
      <c r="H29" s="17">
        <v>31</v>
      </c>
      <c r="I29" s="18">
        <v>87508483</v>
      </c>
      <c r="J29" s="17">
        <v>47</v>
      </c>
      <c r="K29" s="18">
        <v>113371004</v>
      </c>
      <c r="L29" s="17">
        <v>30</v>
      </c>
      <c r="M29" s="30">
        <v>11928318</v>
      </c>
      <c r="N29" s="17">
        <v>171</v>
      </c>
      <c r="O29" s="18">
        <v>0</v>
      </c>
      <c r="P29" s="17">
        <v>93</v>
      </c>
      <c r="Q29" s="18">
        <v>300</v>
      </c>
      <c r="R29" s="17">
        <v>48</v>
      </c>
      <c r="S29" s="18">
        <v>88886229</v>
      </c>
      <c r="T29" s="145"/>
    </row>
    <row r="30" spans="1:20" ht="26.25">
      <c r="A30" s="144">
        <v>28</v>
      </c>
      <c r="B30" s="15" t="s">
        <v>202</v>
      </c>
      <c r="C30" s="15" t="s">
        <v>116</v>
      </c>
      <c r="D30" s="16">
        <v>28</v>
      </c>
      <c r="E30" s="17">
        <v>183681205</v>
      </c>
      <c r="F30" s="17">
        <v>42</v>
      </c>
      <c r="G30" s="17">
        <v>22611734</v>
      </c>
      <c r="H30" s="17">
        <v>126</v>
      </c>
      <c r="I30" s="18">
        <v>12498847</v>
      </c>
      <c r="J30" s="17">
        <v>58</v>
      </c>
      <c r="K30" s="18">
        <v>80935395</v>
      </c>
      <c r="L30" s="17">
        <v>167</v>
      </c>
      <c r="M30" s="30">
        <v>566010</v>
      </c>
      <c r="N30" s="17">
        <v>128</v>
      </c>
      <c r="O30" s="18">
        <v>838520</v>
      </c>
      <c r="P30" s="17">
        <v>41</v>
      </c>
      <c r="Q30" s="18">
        <v>563</v>
      </c>
      <c r="R30" s="17">
        <v>20</v>
      </c>
      <c r="S30" s="18">
        <v>182506787</v>
      </c>
      <c r="T30" s="1"/>
    </row>
    <row r="31" spans="1:20" ht="26.25">
      <c r="A31" s="144">
        <v>29</v>
      </c>
      <c r="B31" s="15" t="s">
        <v>50</v>
      </c>
      <c r="C31" s="15" t="s">
        <v>335</v>
      </c>
      <c r="D31" s="16">
        <v>29</v>
      </c>
      <c r="E31" s="17">
        <v>179713459</v>
      </c>
      <c r="F31" s="17">
        <v>30</v>
      </c>
      <c r="G31" s="17">
        <v>31015769</v>
      </c>
      <c r="H31" s="17">
        <v>83</v>
      </c>
      <c r="I31" s="18">
        <v>23635393</v>
      </c>
      <c r="J31" s="17">
        <v>71</v>
      </c>
      <c r="K31" s="18">
        <v>68425611</v>
      </c>
      <c r="L31" s="17">
        <v>33</v>
      </c>
      <c r="M31" s="30">
        <v>10719165</v>
      </c>
      <c r="N31" s="17">
        <v>75</v>
      </c>
      <c r="O31" s="18">
        <v>9526980</v>
      </c>
      <c r="P31" s="17">
        <v>39</v>
      </c>
      <c r="Q31" s="18">
        <v>568</v>
      </c>
      <c r="R31" s="17">
        <v>22</v>
      </c>
      <c r="S31" s="18">
        <v>177059270</v>
      </c>
      <c r="T31" s="1"/>
    </row>
    <row r="32" spans="1:20" ht="26.25">
      <c r="A32" s="144">
        <v>30</v>
      </c>
      <c r="B32" s="15" t="s">
        <v>47</v>
      </c>
      <c r="C32" s="15" t="s">
        <v>323</v>
      </c>
      <c r="D32" s="16">
        <v>30</v>
      </c>
      <c r="E32" s="17">
        <v>179006693</v>
      </c>
      <c r="F32" s="17">
        <v>7</v>
      </c>
      <c r="G32" s="17">
        <v>84071745</v>
      </c>
      <c r="H32" s="17">
        <v>11</v>
      </c>
      <c r="I32" s="18">
        <v>193829958</v>
      </c>
      <c r="J32" s="17">
        <v>18</v>
      </c>
      <c r="K32" s="18">
        <v>264967244</v>
      </c>
      <c r="L32" s="17">
        <v>4</v>
      </c>
      <c r="M32" s="30">
        <v>67567522</v>
      </c>
      <c r="N32" s="17">
        <v>11</v>
      </c>
      <c r="O32" s="18">
        <v>74830310</v>
      </c>
      <c r="P32" s="17">
        <v>102</v>
      </c>
      <c r="Q32" s="18">
        <v>264</v>
      </c>
      <c r="R32" s="17">
        <v>21</v>
      </c>
      <c r="S32" s="18">
        <v>178915906</v>
      </c>
      <c r="T32" s="1"/>
    </row>
    <row r="33" spans="1:20" ht="26.25">
      <c r="A33" s="144">
        <v>31</v>
      </c>
      <c r="B33" s="15" t="s">
        <v>458</v>
      </c>
      <c r="C33" s="15" t="s">
        <v>116</v>
      </c>
      <c r="D33" s="16">
        <v>31</v>
      </c>
      <c r="E33" s="17">
        <v>178737221</v>
      </c>
      <c r="F33" s="17">
        <v>25</v>
      </c>
      <c r="G33" s="17">
        <v>35276807</v>
      </c>
      <c r="H33" s="17">
        <v>206</v>
      </c>
      <c r="I33" s="18">
        <v>3163828</v>
      </c>
      <c r="J33" s="17">
        <v>119</v>
      </c>
      <c r="K33" s="18">
        <v>36652194</v>
      </c>
      <c r="L33" s="17">
        <v>234</v>
      </c>
      <c r="M33" s="30">
        <v>-2664116</v>
      </c>
      <c r="N33" s="17">
        <v>172</v>
      </c>
      <c r="O33" s="18">
        <v>0</v>
      </c>
      <c r="P33" s="17">
        <v>107</v>
      </c>
      <c r="Q33" s="18">
        <v>243</v>
      </c>
      <c r="R33" s="17">
        <v>177</v>
      </c>
      <c r="S33" s="18">
        <v>0</v>
      </c>
      <c r="T33" s="1"/>
    </row>
    <row r="34" spans="1:20" ht="26.25">
      <c r="A34" s="144">
        <v>32</v>
      </c>
      <c r="B34" s="15" t="s">
        <v>459</v>
      </c>
      <c r="C34" s="15" t="s">
        <v>328</v>
      </c>
      <c r="D34" s="16">
        <v>32</v>
      </c>
      <c r="E34" s="17">
        <v>178316139</v>
      </c>
      <c r="F34" s="17">
        <v>13</v>
      </c>
      <c r="G34" s="17">
        <v>54051883</v>
      </c>
      <c r="H34" s="17" t="s">
        <v>187</v>
      </c>
      <c r="I34" s="18" t="s">
        <v>187</v>
      </c>
      <c r="J34" s="17" t="s">
        <v>187</v>
      </c>
      <c r="K34" s="18" t="s">
        <v>187</v>
      </c>
      <c r="L34" s="17" t="s">
        <v>187</v>
      </c>
      <c r="M34" s="30" t="s">
        <v>187</v>
      </c>
      <c r="N34" s="17" t="s">
        <v>187</v>
      </c>
      <c r="O34" s="18" t="s">
        <v>187</v>
      </c>
      <c r="P34" s="17" t="s">
        <v>187</v>
      </c>
      <c r="Q34" s="18" t="s">
        <v>187</v>
      </c>
      <c r="R34" s="17">
        <v>23</v>
      </c>
      <c r="S34" s="18">
        <v>174274255</v>
      </c>
      <c r="T34" s="1"/>
    </row>
    <row r="35" spans="1:20" ht="26.25">
      <c r="A35" s="144">
        <v>33</v>
      </c>
      <c r="B35" s="15" t="s">
        <v>460</v>
      </c>
      <c r="C35" s="15" t="s">
        <v>116</v>
      </c>
      <c r="D35" s="16">
        <v>33</v>
      </c>
      <c r="E35" s="17">
        <v>171000317</v>
      </c>
      <c r="F35" s="17">
        <v>158</v>
      </c>
      <c r="G35" s="17">
        <v>4988835</v>
      </c>
      <c r="H35" s="17">
        <v>147</v>
      </c>
      <c r="I35" s="18">
        <v>9862526</v>
      </c>
      <c r="J35" s="17">
        <v>190</v>
      </c>
      <c r="K35" s="18">
        <v>17437655</v>
      </c>
      <c r="L35" s="17">
        <v>121</v>
      </c>
      <c r="M35" s="30">
        <v>1841945</v>
      </c>
      <c r="N35" s="17">
        <v>154</v>
      </c>
      <c r="O35" s="18">
        <v>30660</v>
      </c>
      <c r="P35" s="17">
        <v>121</v>
      </c>
      <c r="Q35" s="18">
        <v>200</v>
      </c>
      <c r="R35" s="17">
        <v>168</v>
      </c>
      <c r="S35" s="18">
        <v>916845</v>
      </c>
      <c r="T35" s="1"/>
    </row>
    <row r="36" spans="1:20" ht="15">
      <c r="A36" s="144">
        <v>34</v>
      </c>
      <c r="B36" s="15" t="s">
        <v>50</v>
      </c>
      <c r="C36" s="15" t="s">
        <v>116</v>
      </c>
      <c r="D36" s="16">
        <v>34</v>
      </c>
      <c r="E36" s="17">
        <v>167798969</v>
      </c>
      <c r="F36" s="17">
        <v>16</v>
      </c>
      <c r="G36" s="17">
        <v>46720670</v>
      </c>
      <c r="H36" s="17">
        <v>41</v>
      </c>
      <c r="I36" s="18">
        <v>70811788</v>
      </c>
      <c r="J36" s="17">
        <v>43</v>
      </c>
      <c r="K36" s="18">
        <v>125544133</v>
      </c>
      <c r="L36" s="17">
        <v>13</v>
      </c>
      <c r="M36" s="30">
        <v>29826852</v>
      </c>
      <c r="N36" s="17">
        <v>14</v>
      </c>
      <c r="O36" s="18">
        <v>66502319</v>
      </c>
      <c r="P36" s="17">
        <v>61</v>
      </c>
      <c r="Q36" s="18">
        <v>437</v>
      </c>
      <c r="R36" s="17">
        <v>24</v>
      </c>
      <c r="S36" s="18">
        <v>167798969</v>
      </c>
      <c r="T36" s="1"/>
    </row>
    <row r="37" spans="1:20" ht="15">
      <c r="A37" s="144">
        <v>35</v>
      </c>
      <c r="B37" s="15" t="s">
        <v>461</v>
      </c>
      <c r="C37" s="15" t="s">
        <v>116</v>
      </c>
      <c r="D37" s="16">
        <v>35</v>
      </c>
      <c r="E37" s="17">
        <v>164210855</v>
      </c>
      <c r="F37" s="17">
        <v>43</v>
      </c>
      <c r="G37" s="17">
        <v>22523266</v>
      </c>
      <c r="H37" s="17">
        <v>33</v>
      </c>
      <c r="I37" s="18">
        <v>86180892</v>
      </c>
      <c r="J37" s="17">
        <v>48</v>
      </c>
      <c r="K37" s="18">
        <v>113124426</v>
      </c>
      <c r="L37" s="17">
        <v>19</v>
      </c>
      <c r="M37" s="30">
        <v>19061406</v>
      </c>
      <c r="N37" s="17">
        <v>173</v>
      </c>
      <c r="O37" s="18">
        <v>0</v>
      </c>
      <c r="P37" s="17">
        <v>204</v>
      </c>
      <c r="Q37" s="18">
        <v>40</v>
      </c>
      <c r="R37" s="17">
        <v>30</v>
      </c>
      <c r="S37" s="18">
        <v>139435344</v>
      </c>
      <c r="T37" s="1"/>
    </row>
    <row r="38" spans="1:20" ht="26.25">
      <c r="A38" s="144">
        <v>36</v>
      </c>
      <c r="B38" s="15" t="s">
        <v>462</v>
      </c>
      <c r="C38" s="15" t="s">
        <v>116</v>
      </c>
      <c r="D38" s="16">
        <v>36</v>
      </c>
      <c r="E38" s="17">
        <v>163183110</v>
      </c>
      <c r="F38" s="17">
        <v>39</v>
      </c>
      <c r="G38" s="17">
        <v>25037801</v>
      </c>
      <c r="H38" s="17" t="s">
        <v>187</v>
      </c>
      <c r="I38" s="18" t="s">
        <v>187</v>
      </c>
      <c r="J38" s="17">
        <v>60</v>
      </c>
      <c r="K38" s="18">
        <v>78913360</v>
      </c>
      <c r="L38" s="17" t="s">
        <v>187</v>
      </c>
      <c r="M38" s="30" t="s">
        <v>187</v>
      </c>
      <c r="N38" s="17">
        <v>72</v>
      </c>
      <c r="O38" s="18">
        <v>11152123</v>
      </c>
      <c r="P38" s="17">
        <v>34</v>
      </c>
      <c r="Q38" s="18">
        <v>636</v>
      </c>
      <c r="R38" s="17">
        <v>29</v>
      </c>
      <c r="S38" s="18">
        <v>139657547</v>
      </c>
      <c r="T38" s="1"/>
    </row>
    <row r="39" spans="1:20" ht="26.25">
      <c r="A39" s="144">
        <v>37</v>
      </c>
      <c r="B39" s="15" t="s">
        <v>415</v>
      </c>
      <c r="C39" s="15" t="s">
        <v>116</v>
      </c>
      <c r="D39" s="16">
        <v>37</v>
      </c>
      <c r="E39" s="17">
        <v>156966538</v>
      </c>
      <c r="F39" s="17">
        <v>23</v>
      </c>
      <c r="G39" s="17">
        <v>36837194</v>
      </c>
      <c r="H39" s="17">
        <v>39</v>
      </c>
      <c r="I39" s="18">
        <v>73958207</v>
      </c>
      <c r="J39" s="17">
        <v>41</v>
      </c>
      <c r="K39" s="18">
        <v>132623572</v>
      </c>
      <c r="L39" s="17">
        <v>25</v>
      </c>
      <c r="M39" s="30">
        <v>14733243</v>
      </c>
      <c r="N39" s="17">
        <v>7</v>
      </c>
      <c r="O39" s="18">
        <v>91501366</v>
      </c>
      <c r="P39" s="17">
        <v>21</v>
      </c>
      <c r="Q39" s="18">
        <v>933</v>
      </c>
      <c r="R39" s="17">
        <v>25</v>
      </c>
      <c r="S39" s="18">
        <v>156305139</v>
      </c>
      <c r="T39" s="1"/>
    </row>
    <row r="40" spans="1:20" ht="26.25">
      <c r="A40" s="144">
        <v>38</v>
      </c>
      <c r="B40" s="15" t="s">
        <v>463</v>
      </c>
      <c r="C40" s="15" t="s">
        <v>322</v>
      </c>
      <c r="D40" s="16">
        <v>38</v>
      </c>
      <c r="E40" s="17">
        <v>155695068</v>
      </c>
      <c r="F40" s="17">
        <v>20</v>
      </c>
      <c r="G40" s="17">
        <v>41046270</v>
      </c>
      <c r="H40" s="17">
        <v>248</v>
      </c>
      <c r="I40" s="18">
        <v>-13093084</v>
      </c>
      <c r="J40" s="17">
        <v>44</v>
      </c>
      <c r="K40" s="18">
        <v>120708712</v>
      </c>
      <c r="L40" s="17">
        <v>20</v>
      </c>
      <c r="M40" s="30">
        <v>17206635</v>
      </c>
      <c r="N40" s="17">
        <v>108</v>
      </c>
      <c r="O40" s="18">
        <v>2954450</v>
      </c>
      <c r="P40" s="17">
        <v>14</v>
      </c>
      <c r="Q40" s="18">
        <v>1180</v>
      </c>
      <c r="R40" s="17">
        <v>27</v>
      </c>
      <c r="S40" s="18">
        <v>144989670</v>
      </c>
      <c r="T40" s="1"/>
    </row>
    <row r="41" spans="1:20" ht="26.25">
      <c r="A41" s="144">
        <v>39</v>
      </c>
      <c r="B41" s="15" t="s">
        <v>464</v>
      </c>
      <c r="C41" s="15" t="s">
        <v>116</v>
      </c>
      <c r="D41" s="16">
        <v>39</v>
      </c>
      <c r="E41" s="17">
        <v>155111203</v>
      </c>
      <c r="F41" s="17">
        <v>190</v>
      </c>
      <c r="G41" s="17">
        <v>3089173</v>
      </c>
      <c r="H41" s="17">
        <v>233</v>
      </c>
      <c r="I41" s="18">
        <v>827404</v>
      </c>
      <c r="J41" s="17">
        <v>205</v>
      </c>
      <c r="K41" s="18">
        <v>14503570</v>
      </c>
      <c r="L41" s="17">
        <v>172</v>
      </c>
      <c r="M41" s="30">
        <v>460189</v>
      </c>
      <c r="N41" s="17">
        <v>174</v>
      </c>
      <c r="O41" s="18">
        <v>0</v>
      </c>
      <c r="P41" s="17">
        <v>178</v>
      </c>
      <c r="Q41" s="18">
        <v>85</v>
      </c>
      <c r="R41" s="17">
        <v>178</v>
      </c>
      <c r="S41" s="18">
        <v>0</v>
      </c>
      <c r="T41" s="1"/>
    </row>
    <row r="42" spans="1:20" ht="15">
      <c r="A42" s="144">
        <v>40</v>
      </c>
      <c r="B42" s="15" t="s">
        <v>109</v>
      </c>
      <c r="C42" s="15" t="s">
        <v>116</v>
      </c>
      <c r="D42" s="16">
        <v>40</v>
      </c>
      <c r="E42" s="17">
        <v>151739480</v>
      </c>
      <c r="F42" s="17">
        <v>27</v>
      </c>
      <c r="G42" s="17">
        <v>33275679</v>
      </c>
      <c r="H42" s="17">
        <v>10</v>
      </c>
      <c r="I42" s="18">
        <v>244803683</v>
      </c>
      <c r="J42" s="17">
        <v>17</v>
      </c>
      <c r="K42" s="18">
        <v>266216761</v>
      </c>
      <c r="L42" s="17">
        <v>27</v>
      </c>
      <c r="M42" s="30">
        <v>13555574</v>
      </c>
      <c r="N42" s="17">
        <v>54</v>
      </c>
      <c r="O42" s="18">
        <v>19222769</v>
      </c>
      <c r="P42" s="17">
        <v>85</v>
      </c>
      <c r="Q42" s="18">
        <v>324</v>
      </c>
      <c r="R42" s="17">
        <v>26</v>
      </c>
      <c r="S42" s="18">
        <v>150325007</v>
      </c>
      <c r="T42" s="1"/>
    </row>
    <row r="43" spans="1:20" ht="26.25">
      <c r="A43" s="144">
        <v>41</v>
      </c>
      <c r="B43" s="15" t="s">
        <v>465</v>
      </c>
      <c r="C43" s="15" t="s">
        <v>116</v>
      </c>
      <c r="D43" s="16">
        <v>41</v>
      </c>
      <c r="E43" s="17">
        <v>144572042</v>
      </c>
      <c r="F43" s="17">
        <v>22</v>
      </c>
      <c r="G43" s="17">
        <v>37908503</v>
      </c>
      <c r="H43" s="17">
        <v>27</v>
      </c>
      <c r="I43" s="18">
        <v>111510174</v>
      </c>
      <c r="J43" s="17">
        <v>28</v>
      </c>
      <c r="K43" s="18">
        <v>191967711</v>
      </c>
      <c r="L43" s="17">
        <v>23</v>
      </c>
      <c r="M43" s="30">
        <v>16129559</v>
      </c>
      <c r="N43" s="17">
        <v>55</v>
      </c>
      <c r="O43" s="18">
        <v>18439947</v>
      </c>
      <c r="P43" s="17">
        <v>55</v>
      </c>
      <c r="Q43" s="18">
        <v>494</v>
      </c>
      <c r="R43" s="17">
        <v>28</v>
      </c>
      <c r="S43" s="18">
        <v>144221519</v>
      </c>
      <c r="T43" s="1"/>
    </row>
    <row r="44" spans="1:20" ht="26.25">
      <c r="A44" s="144">
        <v>42</v>
      </c>
      <c r="B44" s="15" t="s">
        <v>466</v>
      </c>
      <c r="C44" s="15" t="s">
        <v>116</v>
      </c>
      <c r="D44" s="16">
        <v>42</v>
      </c>
      <c r="E44" s="17">
        <v>136949401</v>
      </c>
      <c r="F44" s="17">
        <v>92</v>
      </c>
      <c r="G44" s="17">
        <v>10693594</v>
      </c>
      <c r="H44" s="17">
        <v>135</v>
      </c>
      <c r="I44" s="18">
        <v>11726737</v>
      </c>
      <c r="J44" s="17">
        <v>51</v>
      </c>
      <c r="K44" s="18">
        <v>97445988</v>
      </c>
      <c r="L44" s="17">
        <v>240</v>
      </c>
      <c r="M44" s="30">
        <v>-4104811</v>
      </c>
      <c r="N44" s="17">
        <v>16</v>
      </c>
      <c r="O44" s="18">
        <v>62868834</v>
      </c>
      <c r="P44" s="17">
        <v>82</v>
      </c>
      <c r="Q44" s="18">
        <v>325</v>
      </c>
      <c r="R44" s="17">
        <v>36</v>
      </c>
      <c r="S44" s="18">
        <v>115603130</v>
      </c>
      <c r="T44" s="1"/>
    </row>
    <row r="45" spans="1:20" ht="26.25">
      <c r="A45" s="144">
        <v>43</v>
      </c>
      <c r="B45" s="15" t="s">
        <v>467</v>
      </c>
      <c r="C45" s="15" t="s">
        <v>116</v>
      </c>
      <c r="D45" s="16">
        <v>43</v>
      </c>
      <c r="E45" s="17">
        <v>136676720</v>
      </c>
      <c r="F45" s="17">
        <v>93</v>
      </c>
      <c r="G45" s="17">
        <v>10686341</v>
      </c>
      <c r="H45" s="17">
        <v>132</v>
      </c>
      <c r="I45" s="18">
        <v>11872633</v>
      </c>
      <c r="J45" s="17">
        <v>152</v>
      </c>
      <c r="K45" s="18">
        <v>26354228</v>
      </c>
      <c r="L45" s="17">
        <v>86</v>
      </c>
      <c r="M45" s="30">
        <v>3506820</v>
      </c>
      <c r="N45" s="17">
        <v>175</v>
      </c>
      <c r="O45" s="18">
        <v>0</v>
      </c>
      <c r="P45" s="17">
        <v>99</v>
      </c>
      <c r="Q45" s="18">
        <v>277</v>
      </c>
      <c r="R45" s="17">
        <v>179</v>
      </c>
      <c r="S45" s="18">
        <v>0</v>
      </c>
      <c r="T45" s="1"/>
    </row>
    <row r="46" spans="1:20" ht="15">
      <c r="A46" s="144">
        <v>44</v>
      </c>
      <c r="B46" s="15" t="s">
        <v>468</v>
      </c>
      <c r="C46" s="15" t="s">
        <v>116</v>
      </c>
      <c r="D46" s="16">
        <v>44</v>
      </c>
      <c r="E46" s="17">
        <v>135922257</v>
      </c>
      <c r="F46" s="17">
        <v>48</v>
      </c>
      <c r="G46" s="17">
        <v>20238941</v>
      </c>
      <c r="H46" s="17">
        <v>56</v>
      </c>
      <c r="I46" s="18">
        <v>40275580</v>
      </c>
      <c r="J46" s="17">
        <v>49</v>
      </c>
      <c r="K46" s="18">
        <v>105602458</v>
      </c>
      <c r="L46" s="17">
        <v>60</v>
      </c>
      <c r="M46" s="30">
        <v>5589328</v>
      </c>
      <c r="N46" s="17">
        <v>35</v>
      </c>
      <c r="O46" s="18">
        <v>30874115</v>
      </c>
      <c r="P46" s="17">
        <v>10</v>
      </c>
      <c r="Q46" s="18">
        <v>1253</v>
      </c>
      <c r="R46" s="17">
        <v>31</v>
      </c>
      <c r="S46" s="18">
        <v>129186286</v>
      </c>
      <c r="T46" s="1"/>
    </row>
    <row r="47" spans="1:20" ht="26.25">
      <c r="A47" s="144">
        <v>45</v>
      </c>
      <c r="B47" s="15" t="s">
        <v>469</v>
      </c>
      <c r="C47" s="15" t="s">
        <v>116</v>
      </c>
      <c r="D47" s="16">
        <v>45</v>
      </c>
      <c r="E47" s="17">
        <v>131516834</v>
      </c>
      <c r="F47" s="17">
        <v>18</v>
      </c>
      <c r="G47" s="17">
        <v>44059865</v>
      </c>
      <c r="H47" s="17">
        <v>47</v>
      </c>
      <c r="I47" s="18">
        <v>55113919</v>
      </c>
      <c r="J47" s="17">
        <v>69</v>
      </c>
      <c r="K47" s="18">
        <v>69642796</v>
      </c>
      <c r="L47" s="17" t="s">
        <v>187</v>
      </c>
      <c r="M47" s="30" t="s">
        <v>187</v>
      </c>
      <c r="N47" s="17">
        <v>138</v>
      </c>
      <c r="O47" s="18">
        <v>258236</v>
      </c>
      <c r="P47" s="17">
        <v>106</v>
      </c>
      <c r="Q47" s="18">
        <v>248</v>
      </c>
      <c r="R47" s="17">
        <v>38</v>
      </c>
      <c r="S47" s="18">
        <v>111915139</v>
      </c>
      <c r="T47" s="1"/>
    </row>
    <row r="48" spans="1:20" ht="26.25">
      <c r="A48" s="144">
        <v>46</v>
      </c>
      <c r="B48" s="15" t="s">
        <v>470</v>
      </c>
      <c r="C48" s="15" t="s">
        <v>116</v>
      </c>
      <c r="D48" s="16">
        <v>46</v>
      </c>
      <c r="E48" s="17">
        <v>130342237</v>
      </c>
      <c r="F48" s="17">
        <v>19</v>
      </c>
      <c r="G48" s="17">
        <v>42490797</v>
      </c>
      <c r="H48" s="17">
        <v>19</v>
      </c>
      <c r="I48" s="18">
        <v>128809351</v>
      </c>
      <c r="J48" s="17">
        <v>24</v>
      </c>
      <c r="K48" s="18">
        <v>228183290</v>
      </c>
      <c r="L48" s="17">
        <v>16</v>
      </c>
      <c r="M48" s="30">
        <v>24814185</v>
      </c>
      <c r="N48" s="17">
        <v>15</v>
      </c>
      <c r="O48" s="18">
        <v>65382910</v>
      </c>
      <c r="P48" s="17">
        <v>28</v>
      </c>
      <c r="Q48" s="18">
        <v>705</v>
      </c>
      <c r="R48" s="17">
        <v>32</v>
      </c>
      <c r="S48" s="18">
        <v>128583526</v>
      </c>
      <c r="T48" s="1"/>
    </row>
    <row r="49" spans="1:20" ht="26.25">
      <c r="A49" s="144">
        <v>47</v>
      </c>
      <c r="B49" s="15" t="s">
        <v>471</v>
      </c>
      <c r="C49" s="15" t="s">
        <v>116</v>
      </c>
      <c r="D49" s="16">
        <v>47</v>
      </c>
      <c r="E49" s="17">
        <v>129460674</v>
      </c>
      <c r="F49" s="17">
        <v>74</v>
      </c>
      <c r="G49" s="17">
        <v>13831779</v>
      </c>
      <c r="H49" s="17">
        <v>32</v>
      </c>
      <c r="I49" s="18">
        <v>86681830</v>
      </c>
      <c r="J49" s="17">
        <v>26</v>
      </c>
      <c r="K49" s="18">
        <v>224603685</v>
      </c>
      <c r="L49" s="17">
        <v>245</v>
      </c>
      <c r="M49" s="30">
        <v>-16622050</v>
      </c>
      <c r="N49" s="17">
        <v>78</v>
      </c>
      <c r="O49" s="18">
        <v>8366861</v>
      </c>
      <c r="P49" s="17">
        <v>44</v>
      </c>
      <c r="Q49" s="18">
        <v>550</v>
      </c>
      <c r="R49" s="17">
        <v>34</v>
      </c>
      <c r="S49" s="18">
        <v>126125153</v>
      </c>
      <c r="T49" s="1"/>
    </row>
    <row r="50" spans="1:20" ht="26.25">
      <c r="A50" s="144">
        <v>48</v>
      </c>
      <c r="B50" s="15" t="s">
        <v>472</v>
      </c>
      <c r="C50" s="15" t="s">
        <v>116</v>
      </c>
      <c r="D50" s="16">
        <v>48</v>
      </c>
      <c r="E50" s="17">
        <v>124174105</v>
      </c>
      <c r="F50" s="17">
        <v>67</v>
      </c>
      <c r="G50" s="17">
        <v>14840316</v>
      </c>
      <c r="H50" s="17">
        <v>34</v>
      </c>
      <c r="I50" s="18">
        <v>84649347</v>
      </c>
      <c r="J50" s="17">
        <v>37</v>
      </c>
      <c r="K50" s="18">
        <v>141761197</v>
      </c>
      <c r="L50" s="17">
        <v>59</v>
      </c>
      <c r="M50" s="30">
        <v>5662144</v>
      </c>
      <c r="N50" s="17">
        <v>176</v>
      </c>
      <c r="O50" s="18">
        <v>0</v>
      </c>
      <c r="P50" s="17">
        <v>22</v>
      </c>
      <c r="Q50" s="18">
        <v>857</v>
      </c>
      <c r="R50" s="17">
        <v>35</v>
      </c>
      <c r="S50" s="18">
        <v>123313992</v>
      </c>
      <c r="T50" s="1"/>
    </row>
    <row r="51" spans="1:20" ht="26.25">
      <c r="A51" s="144">
        <v>49</v>
      </c>
      <c r="B51" s="15" t="s">
        <v>50</v>
      </c>
      <c r="C51" s="15" t="s">
        <v>327</v>
      </c>
      <c r="D51" s="16">
        <v>49</v>
      </c>
      <c r="E51" s="17">
        <v>115132656</v>
      </c>
      <c r="F51" s="17">
        <v>24</v>
      </c>
      <c r="G51" s="17">
        <v>36215033</v>
      </c>
      <c r="H51" s="17">
        <v>38</v>
      </c>
      <c r="I51" s="18">
        <v>77576543</v>
      </c>
      <c r="J51" s="17">
        <v>46</v>
      </c>
      <c r="K51" s="18">
        <v>113518505</v>
      </c>
      <c r="L51" s="17">
        <v>22</v>
      </c>
      <c r="M51" s="30">
        <v>16558810</v>
      </c>
      <c r="N51" s="17">
        <v>18</v>
      </c>
      <c r="O51" s="18">
        <v>49629286</v>
      </c>
      <c r="P51" s="17">
        <v>20</v>
      </c>
      <c r="Q51" s="18">
        <v>980</v>
      </c>
      <c r="R51" s="17">
        <v>44</v>
      </c>
      <c r="S51" s="18">
        <v>94487160</v>
      </c>
      <c r="T51" s="1"/>
    </row>
    <row r="52" spans="1:20" ht="26.25">
      <c r="A52" s="144">
        <v>50</v>
      </c>
      <c r="B52" s="15" t="s">
        <v>574</v>
      </c>
      <c r="C52" s="15" t="s">
        <v>116</v>
      </c>
      <c r="D52" s="16">
        <v>50</v>
      </c>
      <c r="E52" s="17">
        <v>114113984</v>
      </c>
      <c r="F52" s="17">
        <v>60</v>
      </c>
      <c r="G52" s="17">
        <v>16807845</v>
      </c>
      <c r="H52" s="17">
        <v>29</v>
      </c>
      <c r="I52" s="18">
        <v>97431774</v>
      </c>
      <c r="J52" s="17">
        <v>30</v>
      </c>
      <c r="K52" s="18">
        <v>169498386</v>
      </c>
      <c r="L52" s="17">
        <v>72</v>
      </c>
      <c r="M52" s="30">
        <v>4375583</v>
      </c>
      <c r="N52" s="17">
        <v>59</v>
      </c>
      <c r="O52" s="18">
        <v>16221598</v>
      </c>
      <c r="P52" s="17">
        <v>40</v>
      </c>
      <c r="Q52" s="18">
        <v>564</v>
      </c>
      <c r="R52" s="17">
        <v>57</v>
      </c>
      <c r="S52" s="18">
        <v>73962905</v>
      </c>
      <c r="T52" s="1"/>
    </row>
    <row r="53" spans="1:20" ht="26.25">
      <c r="A53" s="144">
        <v>51</v>
      </c>
      <c r="B53" s="15" t="s">
        <v>575</v>
      </c>
      <c r="C53" s="15" t="s">
        <v>116</v>
      </c>
      <c r="D53" s="16">
        <v>51</v>
      </c>
      <c r="E53" s="17">
        <v>112263564</v>
      </c>
      <c r="F53" s="17">
        <v>123</v>
      </c>
      <c r="G53" s="17">
        <v>7795807</v>
      </c>
      <c r="H53" s="17">
        <v>127</v>
      </c>
      <c r="I53" s="18">
        <v>12387595</v>
      </c>
      <c r="J53" s="17">
        <v>68</v>
      </c>
      <c r="K53" s="18">
        <v>70079229</v>
      </c>
      <c r="L53" s="17">
        <v>239</v>
      </c>
      <c r="M53" s="30">
        <v>-3740043</v>
      </c>
      <c r="N53" s="17">
        <v>68</v>
      </c>
      <c r="O53" s="18">
        <v>14084835</v>
      </c>
      <c r="P53" s="17">
        <v>110</v>
      </c>
      <c r="Q53" s="18">
        <v>223</v>
      </c>
      <c r="R53" s="17">
        <v>37</v>
      </c>
      <c r="S53" s="18">
        <v>112263564</v>
      </c>
      <c r="T53" s="1"/>
    </row>
    <row r="54" spans="1:20" ht="26.25">
      <c r="A54" s="144">
        <v>52</v>
      </c>
      <c r="B54" s="15" t="s">
        <v>416</v>
      </c>
      <c r="C54" s="15" t="s">
        <v>116</v>
      </c>
      <c r="D54" s="16">
        <v>52</v>
      </c>
      <c r="E54" s="17">
        <v>111263985</v>
      </c>
      <c r="F54" s="17">
        <v>61</v>
      </c>
      <c r="G54" s="17">
        <v>16751134</v>
      </c>
      <c r="H54" s="17">
        <v>15</v>
      </c>
      <c r="I54" s="18">
        <v>153930783</v>
      </c>
      <c r="J54" s="17">
        <v>32</v>
      </c>
      <c r="K54" s="18">
        <v>166010559</v>
      </c>
      <c r="L54" s="17">
        <v>78</v>
      </c>
      <c r="M54" s="30">
        <v>3948658</v>
      </c>
      <c r="N54" s="17">
        <v>21</v>
      </c>
      <c r="O54" s="18">
        <v>39665101</v>
      </c>
      <c r="P54" s="17">
        <v>96</v>
      </c>
      <c r="Q54" s="18">
        <v>289</v>
      </c>
      <c r="R54" s="17">
        <v>39</v>
      </c>
      <c r="S54" s="18">
        <v>110174080</v>
      </c>
      <c r="T54" s="1"/>
    </row>
    <row r="55" spans="1:20" ht="26.25">
      <c r="A55" s="144">
        <v>53</v>
      </c>
      <c r="B55" s="15" t="s">
        <v>576</v>
      </c>
      <c r="C55" s="15" t="s">
        <v>116</v>
      </c>
      <c r="D55" s="16">
        <v>53</v>
      </c>
      <c r="E55" s="17">
        <v>110269540</v>
      </c>
      <c r="F55" s="17">
        <v>108</v>
      </c>
      <c r="G55" s="17">
        <v>9204594</v>
      </c>
      <c r="H55" s="17">
        <v>187</v>
      </c>
      <c r="I55" s="18">
        <v>4941979</v>
      </c>
      <c r="J55" s="17">
        <v>192</v>
      </c>
      <c r="K55" s="18">
        <v>17382028</v>
      </c>
      <c r="L55" s="17">
        <v>67</v>
      </c>
      <c r="M55" s="30">
        <v>4941979</v>
      </c>
      <c r="N55" s="17">
        <v>177</v>
      </c>
      <c r="O55" s="18">
        <v>0</v>
      </c>
      <c r="P55" s="17">
        <v>158</v>
      </c>
      <c r="Q55" s="18">
        <v>128</v>
      </c>
      <c r="R55" s="17">
        <v>180</v>
      </c>
      <c r="S55" s="18">
        <v>0</v>
      </c>
      <c r="T55" s="1"/>
    </row>
    <row r="56" spans="1:20" ht="26.25">
      <c r="A56" s="144">
        <v>54</v>
      </c>
      <c r="B56" s="15" t="s">
        <v>234</v>
      </c>
      <c r="C56" s="15" t="s">
        <v>116</v>
      </c>
      <c r="D56" s="16">
        <v>54</v>
      </c>
      <c r="E56" s="17">
        <v>103906355</v>
      </c>
      <c r="F56" s="17">
        <v>11</v>
      </c>
      <c r="G56" s="17">
        <v>55990316</v>
      </c>
      <c r="H56" s="17">
        <v>36</v>
      </c>
      <c r="I56" s="18">
        <v>79092246</v>
      </c>
      <c r="J56" s="17">
        <v>42</v>
      </c>
      <c r="K56" s="18">
        <v>126830003</v>
      </c>
      <c r="L56" s="17">
        <v>7</v>
      </c>
      <c r="M56" s="30">
        <v>42010257</v>
      </c>
      <c r="N56" s="17">
        <v>117</v>
      </c>
      <c r="O56" s="18">
        <v>2012885</v>
      </c>
      <c r="P56" s="17">
        <v>103</v>
      </c>
      <c r="Q56" s="18">
        <v>263</v>
      </c>
      <c r="R56" s="17">
        <v>41</v>
      </c>
      <c r="S56" s="18">
        <v>98978624</v>
      </c>
      <c r="T56" s="145"/>
    </row>
    <row r="57" spans="1:20" ht="26.25">
      <c r="A57" s="144">
        <v>55</v>
      </c>
      <c r="B57" s="15" t="s">
        <v>417</v>
      </c>
      <c r="C57" s="15" t="s">
        <v>116</v>
      </c>
      <c r="D57" s="16">
        <v>55</v>
      </c>
      <c r="E57" s="17">
        <v>102465799</v>
      </c>
      <c r="F57" s="17">
        <v>101</v>
      </c>
      <c r="G57" s="17">
        <v>9975294</v>
      </c>
      <c r="H57" s="17">
        <v>93</v>
      </c>
      <c r="I57" s="18">
        <v>20651956</v>
      </c>
      <c r="J57" s="17">
        <v>81</v>
      </c>
      <c r="K57" s="18">
        <v>58849438</v>
      </c>
      <c r="L57" s="17">
        <v>50</v>
      </c>
      <c r="M57" s="30">
        <v>6657055</v>
      </c>
      <c r="N57" s="17">
        <v>178</v>
      </c>
      <c r="O57" s="18">
        <v>0</v>
      </c>
      <c r="P57" s="17">
        <v>114</v>
      </c>
      <c r="Q57" s="18">
        <v>208</v>
      </c>
      <c r="R57" s="17">
        <v>42</v>
      </c>
      <c r="S57" s="18">
        <v>98861649</v>
      </c>
      <c r="T57" s="1"/>
    </row>
    <row r="58" spans="1:20" ht="15">
      <c r="A58" s="144">
        <v>56</v>
      </c>
      <c r="B58" s="15" t="s">
        <v>48</v>
      </c>
      <c r="C58" s="15" t="s">
        <v>329</v>
      </c>
      <c r="D58" s="16">
        <v>56</v>
      </c>
      <c r="E58" s="17">
        <v>101918049</v>
      </c>
      <c r="F58" s="17">
        <v>62</v>
      </c>
      <c r="G58" s="17">
        <v>16442231</v>
      </c>
      <c r="H58" s="17">
        <v>123</v>
      </c>
      <c r="I58" s="18">
        <v>13233039</v>
      </c>
      <c r="J58" s="17">
        <v>141</v>
      </c>
      <c r="K58" s="18">
        <v>29082443</v>
      </c>
      <c r="L58" s="17">
        <v>56</v>
      </c>
      <c r="M58" s="30">
        <v>5821590</v>
      </c>
      <c r="N58" s="17">
        <v>13</v>
      </c>
      <c r="O58" s="18">
        <v>67680590</v>
      </c>
      <c r="P58" s="17">
        <v>31</v>
      </c>
      <c r="Q58" s="18">
        <v>676</v>
      </c>
      <c r="R58" s="17">
        <v>40</v>
      </c>
      <c r="S58" s="18">
        <v>101918049</v>
      </c>
      <c r="T58" s="145"/>
    </row>
    <row r="59" spans="1:20" ht="15">
      <c r="A59" s="144">
        <v>57</v>
      </c>
      <c r="B59" s="15" t="s">
        <v>50</v>
      </c>
      <c r="C59" s="15" t="s">
        <v>322</v>
      </c>
      <c r="D59" s="16">
        <v>57</v>
      </c>
      <c r="E59" s="17">
        <v>97892502</v>
      </c>
      <c r="F59" s="17">
        <v>47</v>
      </c>
      <c r="G59" s="17">
        <v>20300032</v>
      </c>
      <c r="H59" s="17">
        <v>120</v>
      </c>
      <c r="I59" s="18">
        <v>14023170</v>
      </c>
      <c r="J59" s="17">
        <v>55</v>
      </c>
      <c r="K59" s="18">
        <v>90399581</v>
      </c>
      <c r="L59" s="17">
        <v>73</v>
      </c>
      <c r="M59" s="30">
        <v>4210207</v>
      </c>
      <c r="N59" s="17">
        <v>140</v>
      </c>
      <c r="O59" s="18">
        <v>230087</v>
      </c>
      <c r="P59" s="17">
        <v>63</v>
      </c>
      <c r="Q59" s="18">
        <v>433</v>
      </c>
      <c r="R59" s="17">
        <v>53</v>
      </c>
      <c r="S59" s="18">
        <v>77105899</v>
      </c>
      <c r="T59" s="1"/>
    </row>
    <row r="60" spans="1:20" ht="26.25">
      <c r="A60" s="144">
        <v>58</v>
      </c>
      <c r="B60" s="15" t="s">
        <v>418</v>
      </c>
      <c r="C60" s="15" t="s">
        <v>116</v>
      </c>
      <c r="D60" s="16">
        <v>58</v>
      </c>
      <c r="E60" s="17">
        <v>97053130</v>
      </c>
      <c r="F60" s="17">
        <v>45</v>
      </c>
      <c r="G60" s="17">
        <v>22279766</v>
      </c>
      <c r="H60" s="17">
        <v>71</v>
      </c>
      <c r="I60" s="18">
        <v>29205442</v>
      </c>
      <c r="J60" s="17">
        <v>64</v>
      </c>
      <c r="K60" s="18">
        <v>73128654</v>
      </c>
      <c r="L60" s="17">
        <v>35</v>
      </c>
      <c r="M60" s="30">
        <v>9743048</v>
      </c>
      <c r="N60" s="17">
        <v>19</v>
      </c>
      <c r="O60" s="18">
        <v>46921440</v>
      </c>
      <c r="P60" s="17">
        <v>104</v>
      </c>
      <c r="Q60" s="18">
        <v>260</v>
      </c>
      <c r="R60" s="17">
        <v>45</v>
      </c>
      <c r="S60" s="18">
        <v>94323177</v>
      </c>
      <c r="T60" s="1"/>
    </row>
    <row r="61" spans="1:20" ht="26.25">
      <c r="A61" s="144">
        <v>59</v>
      </c>
      <c r="B61" s="15" t="s">
        <v>419</v>
      </c>
      <c r="C61" s="15" t="s">
        <v>116</v>
      </c>
      <c r="D61" s="16">
        <v>59</v>
      </c>
      <c r="E61" s="17">
        <v>95012863</v>
      </c>
      <c r="F61" s="17">
        <v>66</v>
      </c>
      <c r="G61" s="17">
        <v>15305655</v>
      </c>
      <c r="H61" s="17">
        <v>21</v>
      </c>
      <c r="I61" s="18">
        <v>126467863</v>
      </c>
      <c r="J61" s="17">
        <v>36</v>
      </c>
      <c r="K61" s="18">
        <v>142321127</v>
      </c>
      <c r="L61" s="17">
        <v>98</v>
      </c>
      <c r="M61" s="30">
        <v>2857588</v>
      </c>
      <c r="N61" s="17">
        <v>51</v>
      </c>
      <c r="O61" s="18">
        <v>20279284</v>
      </c>
      <c r="P61" s="17">
        <v>33</v>
      </c>
      <c r="Q61" s="18">
        <v>656</v>
      </c>
      <c r="R61" s="17">
        <v>47</v>
      </c>
      <c r="S61" s="18">
        <v>92325228</v>
      </c>
      <c r="T61" s="1"/>
    </row>
    <row r="62" spans="1:20" ht="39">
      <c r="A62" s="144">
        <v>60</v>
      </c>
      <c r="B62" s="15" t="s">
        <v>577</v>
      </c>
      <c r="C62" s="15" t="s">
        <v>116</v>
      </c>
      <c r="D62" s="16">
        <v>60</v>
      </c>
      <c r="E62" s="17">
        <v>94994468</v>
      </c>
      <c r="F62" s="17">
        <v>28</v>
      </c>
      <c r="G62" s="17">
        <v>32156559</v>
      </c>
      <c r="H62" s="17" t="s">
        <v>187</v>
      </c>
      <c r="I62" s="18" t="s">
        <v>187</v>
      </c>
      <c r="J62" s="17" t="s">
        <v>187</v>
      </c>
      <c r="K62" s="18" t="s">
        <v>187</v>
      </c>
      <c r="L62" s="17">
        <v>26</v>
      </c>
      <c r="M62" s="30">
        <v>14522164</v>
      </c>
      <c r="N62" s="17">
        <v>179</v>
      </c>
      <c r="O62" s="18">
        <v>0</v>
      </c>
      <c r="P62" s="17">
        <v>50</v>
      </c>
      <c r="Q62" s="18">
        <v>524</v>
      </c>
      <c r="R62" s="17">
        <v>43</v>
      </c>
      <c r="S62" s="18">
        <v>94994468</v>
      </c>
      <c r="T62" s="1"/>
    </row>
    <row r="63" spans="1:20" ht="39">
      <c r="A63" s="144">
        <v>61</v>
      </c>
      <c r="B63" s="15" t="s">
        <v>578</v>
      </c>
      <c r="C63" s="15" t="s">
        <v>116</v>
      </c>
      <c r="D63" s="16">
        <v>61</v>
      </c>
      <c r="E63" s="17">
        <v>94256509</v>
      </c>
      <c r="F63" s="17">
        <v>46</v>
      </c>
      <c r="G63" s="17">
        <v>21219514</v>
      </c>
      <c r="H63" s="17">
        <v>247</v>
      </c>
      <c r="I63" s="18">
        <v>-11539758</v>
      </c>
      <c r="J63" s="17">
        <v>104</v>
      </c>
      <c r="K63" s="18">
        <v>43472954</v>
      </c>
      <c r="L63" s="17">
        <v>87</v>
      </c>
      <c r="M63" s="30">
        <v>3456437</v>
      </c>
      <c r="N63" s="17">
        <v>120</v>
      </c>
      <c r="O63" s="18">
        <v>1604674</v>
      </c>
      <c r="P63" s="17">
        <v>24</v>
      </c>
      <c r="Q63" s="18">
        <v>770</v>
      </c>
      <c r="R63" s="17">
        <v>46</v>
      </c>
      <c r="S63" s="18">
        <v>94256509</v>
      </c>
      <c r="T63" s="1"/>
    </row>
    <row r="64" spans="1:20" ht="26.25">
      <c r="A64" s="144">
        <v>62</v>
      </c>
      <c r="B64" s="15" t="s">
        <v>579</v>
      </c>
      <c r="C64" s="15" t="s">
        <v>116</v>
      </c>
      <c r="D64" s="16">
        <v>62</v>
      </c>
      <c r="E64" s="17">
        <v>93987329</v>
      </c>
      <c r="F64" s="17">
        <v>202</v>
      </c>
      <c r="G64" s="17">
        <v>2431934</v>
      </c>
      <c r="H64" s="17">
        <v>177</v>
      </c>
      <c r="I64" s="18">
        <v>6070375</v>
      </c>
      <c r="J64" s="17">
        <v>184</v>
      </c>
      <c r="K64" s="18">
        <v>18973745</v>
      </c>
      <c r="L64" s="17">
        <v>221</v>
      </c>
      <c r="M64" s="30">
        <v>-464401</v>
      </c>
      <c r="N64" s="17">
        <v>180</v>
      </c>
      <c r="O64" s="18">
        <v>0</v>
      </c>
      <c r="P64" s="17">
        <v>207</v>
      </c>
      <c r="Q64" s="18">
        <v>39</v>
      </c>
      <c r="R64" s="17">
        <v>181</v>
      </c>
      <c r="S64" s="18">
        <v>0</v>
      </c>
      <c r="T64" s="1"/>
    </row>
    <row r="65" spans="1:20" ht="26.25">
      <c r="A65" s="144">
        <v>63</v>
      </c>
      <c r="B65" s="15" t="s">
        <v>340</v>
      </c>
      <c r="C65" s="15" t="s">
        <v>116</v>
      </c>
      <c r="D65" s="16">
        <v>63</v>
      </c>
      <c r="E65" s="17">
        <v>91415304</v>
      </c>
      <c r="F65" s="17">
        <v>96</v>
      </c>
      <c r="G65" s="17">
        <v>10482789</v>
      </c>
      <c r="H65" s="17" t="s">
        <v>187</v>
      </c>
      <c r="I65" s="18" t="s">
        <v>187</v>
      </c>
      <c r="J65" s="17">
        <v>171</v>
      </c>
      <c r="K65" s="18">
        <v>21491964</v>
      </c>
      <c r="L65" s="17" t="s">
        <v>187</v>
      </c>
      <c r="M65" s="30" t="s">
        <v>187</v>
      </c>
      <c r="N65" s="17">
        <v>181</v>
      </c>
      <c r="O65" s="18">
        <v>0</v>
      </c>
      <c r="P65" s="17">
        <v>57</v>
      </c>
      <c r="Q65" s="18">
        <v>489</v>
      </c>
      <c r="R65" s="17" t="s">
        <v>187</v>
      </c>
      <c r="S65" s="18" t="s">
        <v>187</v>
      </c>
      <c r="T65" s="1"/>
    </row>
    <row r="66" spans="1:20" ht="26.25">
      <c r="A66" s="144">
        <v>64</v>
      </c>
      <c r="B66" s="15" t="s">
        <v>341</v>
      </c>
      <c r="C66" s="15" t="s">
        <v>116</v>
      </c>
      <c r="D66" s="16">
        <v>64</v>
      </c>
      <c r="E66" s="17">
        <v>91248616</v>
      </c>
      <c r="F66" s="17">
        <v>76</v>
      </c>
      <c r="G66" s="17">
        <v>13786340</v>
      </c>
      <c r="H66" s="17">
        <v>115</v>
      </c>
      <c r="I66" s="18">
        <v>14818352</v>
      </c>
      <c r="J66" s="17">
        <v>110</v>
      </c>
      <c r="K66" s="18">
        <v>41361611</v>
      </c>
      <c r="L66" s="17">
        <v>28</v>
      </c>
      <c r="M66" s="30">
        <v>12504198</v>
      </c>
      <c r="N66" s="17">
        <v>81</v>
      </c>
      <c r="O66" s="18">
        <v>6543525</v>
      </c>
      <c r="P66" s="17">
        <v>244</v>
      </c>
      <c r="Q66" s="18">
        <v>1</v>
      </c>
      <c r="R66" s="17">
        <v>79</v>
      </c>
      <c r="S66" s="18">
        <v>49775595</v>
      </c>
      <c r="T66" s="1"/>
    </row>
    <row r="67" spans="1:20" ht="15">
      <c r="A67" s="144">
        <v>65</v>
      </c>
      <c r="B67" s="15" t="s">
        <v>342</v>
      </c>
      <c r="C67" s="15" t="s">
        <v>116</v>
      </c>
      <c r="D67" s="16">
        <v>65</v>
      </c>
      <c r="E67" s="17">
        <v>86623048</v>
      </c>
      <c r="F67" s="17">
        <v>78</v>
      </c>
      <c r="G67" s="17">
        <v>13028003</v>
      </c>
      <c r="H67" s="17">
        <v>121</v>
      </c>
      <c r="I67" s="18">
        <v>13738314</v>
      </c>
      <c r="J67" s="17">
        <v>56</v>
      </c>
      <c r="K67" s="18">
        <v>84444100</v>
      </c>
      <c r="L67" s="17">
        <v>227</v>
      </c>
      <c r="M67" s="30">
        <v>-1270893</v>
      </c>
      <c r="N67" s="17">
        <v>37</v>
      </c>
      <c r="O67" s="18">
        <v>30461852</v>
      </c>
      <c r="P67" s="17">
        <v>153</v>
      </c>
      <c r="Q67" s="18">
        <v>148</v>
      </c>
      <c r="R67" s="17">
        <v>51</v>
      </c>
      <c r="S67" s="18">
        <v>84408613</v>
      </c>
      <c r="T67" s="1"/>
    </row>
    <row r="68" spans="1:20" ht="26.25">
      <c r="A68" s="144">
        <v>66</v>
      </c>
      <c r="B68" s="15" t="s">
        <v>60</v>
      </c>
      <c r="C68" s="15" t="s">
        <v>116</v>
      </c>
      <c r="D68" s="16">
        <v>66</v>
      </c>
      <c r="E68" s="17">
        <v>86019058</v>
      </c>
      <c r="F68" s="17">
        <v>85</v>
      </c>
      <c r="G68" s="17">
        <v>11819000</v>
      </c>
      <c r="H68" s="17">
        <v>84</v>
      </c>
      <c r="I68" s="18">
        <v>22639564</v>
      </c>
      <c r="J68" s="17">
        <v>66</v>
      </c>
      <c r="K68" s="18">
        <v>70785778</v>
      </c>
      <c r="L68" s="17">
        <v>102</v>
      </c>
      <c r="M68" s="30">
        <v>2778197</v>
      </c>
      <c r="N68" s="17">
        <v>182</v>
      </c>
      <c r="O68" s="18">
        <v>0</v>
      </c>
      <c r="P68" s="17">
        <v>36</v>
      </c>
      <c r="Q68" s="18">
        <v>598</v>
      </c>
      <c r="R68" s="17">
        <v>50</v>
      </c>
      <c r="S68" s="18">
        <v>84859339</v>
      </c>
      <c r="T68" s="1"/>
    </row>
    <row r="69" spans="1:20" ht="26.25">
      <c r="A69" s="144">
        <v>67</v>
      </c>
      <c r="B69" s="15" t="s">
        <v>8</v>
      </c>
      <c r="C69" s="15" t="s">
        <v>116</v>
      </c>
      <c r="D69" s="16">
        <v>67</v>
      </c>
      <c r="E69" s="17">
        <v>85009211</v>
      </c>
      <c r="F69" s="17">
        <v>51</v>
      </c>
      <c r="G69" s="17">
        <v>18627948</v>
      </c>
      <c r="H69" s="17">
        <v>42</v>
      </c>
      <c r="I69" s="18">
        <v>66068478</v>
      </c>
      <c r="J69" s="17">
        <v>65</v>
      </c>
      <c r="K69" s="18">
        <v>71836345</v>
      </c>
      <c r="L69" s="17">
        <v>34</v>
      </c>
      <c r="M69" s="30">
        <v>10041953</v>
      </c>
      <c r="N69" s="17">
        <v>98</v>
      </c>
      <c r="O69" s="18">
        <v>4074118</v>
      </c>
      <c r="P69" s="17">
        <v>49</v>
      </c>
      <c r="Q69" s="18">
        <v>526</v>
      </c>
      <c r="R69" s="17">
        <v>49</v>
      </c>
      <c r="S69" s="18">
        <v>84946122</v>
      </c>
      <c r="T69" s="1"/>
    </row>
    <row r="70" spans="1:20" ht="26.25">
      <c r="A70" s="144">
        <v>68</v>
      </c>
      <c r="B70" s="15" t="s">
        <v>570</v>
      </c>
      <c r="C70" s="15" t="s">
        <v>329</v>
      </c>
      <c r="D70" s="16">
        <v>68</v>
      </c>
      <c r="E70" s="17">
        <v>83346436</v>
      </c>
      <c r="F70" s="17" t="s">
        <v>187</v>
      </c>
      <c r="G70" s="17" t="s">
        <v>187</v>
      </c>
      <c r="H70" s="17" t="s">
        <v>187</v>
      </c>
      <c r="I70" s="18" t="s">
        <v>187</v>
      </c>
      <c r="J70" s="17" t="s">
        <v>187</v>
      </c>
      <c r="K70" s="18" t="s">
        <v>187</v>
      </c>
      <c r="L70" s="17" t="s">
        <v>187</v>
      </c>
      <c r="M70" s="30" t="s">
        <v>187</v>
      </c>
      <c r="N70" s="17" t="s">
        <v>187</v>
      </c>
      <c r="O70" s="18" t="s">
        <v>187</v>
      </c>
      <c r="P70" s="17" t="s">
        <v>187</v>
      </c>
      <c r="Q70" s="18" t="s">
        <v>187</v>
      </c>
      <c r="R70" s="17" t="s">
        <v>187</v>
      </c>
      <c r="S70" s="18" t="s">
        <v>187</v>
      </c>
      <c r="T70" s="1"/>
    </row>
    <row r="71" spans="1:20" ht="26.25">
      <c r="A71" s="144">
        <v>69</v>
      </c>
      <c r="B71" s="15" t="s">
        <v>420</v>
      </c>
      <c r="C71" s="15" t="s">
        <v>116</v>
      </c>
      <c r="D71" s="16">
        <v>69</v>
      </c>
      <c r="E71" s="17">
        <v>82763135</v>
      </c>
      <c r="F71" s="17">
        <v>33</v>
      </c>
      <c r="G71" s="17">
        <v>29422555</v>
      </c>
      <c r="H71" s="17">
        <v>60</v>
      </c>
      <c r="I71" s="18">
        <v>36534014</v>
      </c>
      <c r="J71" s="17">
        <v>88</v>
      </c>
      <c r="K71" s="18">
        <v>53254125</v>
      </c>
      <c r="L71" s="17">
        <v>15</v>
      </c>
      <c r="M71" s="30">
        <v>25157861</v>
      </c>
      <c r="N71" s="17">
        <v>74</v>
      </c>
      <c r="O71" s="18">
        <v>9914297</v>
      </c>
      <c r="P71" s="17">
        <v>161</v>
      </c>
      <c r="Q71" s="18">
        <v>119</v>
      </c>
      <c r="R71" s="17">
        <v>59</v>
      </c>
      <c r="S71" s="18">
        <v>73218065</v>
      </c>
      <c r="T71" s="1"/>
    </row>
    <row r="72" spans="1:20" ht="26.25">
      <c r="A72" s="144">
        <v>70</v>
      </c>
      <c r="B72" s="15" t="s">
        <v>168</v>
      </c>
      <c r="C72" s="15" t="s">
        <v>325</v>
      </c>
      <c r="D72" s="16">
        <v>70</v>
      </c>
      <c r="E72" s="17">
        <v>82386998</v>
      </c>
      <c r="F72" s="17">
        <v>114</v>
      </c>
      <c r="G72" s="17">
        <v>8711623</v>
      </c>
      <c r="H72" s="17">
        <v>68</v>
      </c>
      <c r="I72" s="18">
        <v>33124058</v>
      </c>
      <c r="J72" s="17">
        <v>59</v>
      </c>
      <c r="K72" s="18">
        <v>79831826</v>
      </c>
      <c r="L72" s="17">
        <v>76</v>
      </c>
      <c r="M72" s="30">
        <v>4054699</v>
      </c>
      <c r="N72" s="17">
        <v>99</v>
      </c>
      <c r="O72" s="18">
        <v>3882680</v>
      </c>
      <c r="P72" s="17">
        <v>137</v>
      </c>
      <c r="Q72" s="18">
        <v>176</v>
      </c>
      <c r="R72" s="17">
        <v>71</v>
      </c>
      <c r="S72" s="18">
        <v>58381143</v>
      </c>
      <c r="T72" s="145"/>
    </row>
    <row r="73" spans="1:20" ht="26.25">
      <c r="A73" s="144">
        <v>71</v>
      </c>
      <c r="B73" s="15" t="s">
        <v>421</v>
      </c>
      <c r="C73" s="15" t="s">
        <v>116</v>
      </c>
      <c r="D73" s="16">
        <v>71</v>
      </c>
      <c r="E73" s="17">
        <v>80792237</v>
      </c>
      <c r="F73" s="17">
        <v>119</v>
      </c>
      <c r="G73" s="17">
        <v>8053727</v>
      </c>
      <c r="H73" s="17" t="s">
        <v>187</v>
      </c>
      <c r="I73" s="18" t="s">
        <v>187</v>
      </c>
      <c r="J73" s="17">
        <v>117</v>
      </c>
      <c r="K73" s="18">
        <v>37190980</v>
      </c>
      <c r="L73" s="17" t="s">
        <v>187</v>
      </c>
      <c r="M73" s="30" t="s">
        <v>187</v>
      </c>
      <c r="N73" s="17">
        <v>110</v>
      </c>
      <c r="O73" s="18">
        <v>2774460</v>
      </c>
      <c r="P73" s="17">
        <v>184</v>
      </c>
      <c r="Q73" s="18">
        <v>77</v>
      </c>
      <c r="R73" s="17">
        <v>161</v>
      </c>
      <c r="S73" s="18">
        <v>12517429</v>
      </c>
      <c r="T73" s="1"/>
    </row>
    <row r="74" spans="1:20" ht="39">
      <c r="A74" s="144">
        <v>72</v>
      </c>
      <c r="B74" s="15" t="s">
        <v>343</v>
      </c>
      <c r="C74" s="15" t="s">
        <v>116</v>
      </c>
      <c r="D74" s="16">
        <v>72</v>
      </c>
      <c r="E74" s="17">
        <v>79919993</v>
      </c>
      <c r="F74" s="17">
        <v>161</v>
      </c>
      <c r="G74" s="17">
        <v>4962850</v>
      </c>
      <c r="H74" s="17">
        <v>249</v>
      </c>
      <c r="I74" s="18">
        <v>-22203038</v>
      </c>
      <c r="J74" s="17">
        <v>53</v>
      </c>
      <c r="K74" s="18">
        <v>92900178</v>
      </c>
      <c r="L74" s="17">
        <v>246</v>
      </c>
      <c r="M74" s="30">
        <v>-22203038</v>
      </c>
      <c r="N74" s="17">
        <v>183</v>
      </c>
      <c r="O74" s="18">
        <v>0</v>
      </c>
      <c r="P74" s="17">
        <v>45</v>
      </c>
      <c r="Q74" s="18">
        <v>536</v>
      </c>
      <c r="R74" s="17">
        <v>105</v>
      </c>
      <c r="S74" s="18">
        <v>37673176</v>
      </c>
      <c r="T74" s="1"/>
    </row>
    <row r="75" spans="1:20" ht="15">
      <c r="A75" s="144">
        <v>73</v>
      </c>
      <c r="B75" s="15" t="s">
        <v>344</v>
      </c>
      <c r="C75" s="15" t="s">
        <v>116</v>
      </c>
      <c r="D75" s="16">
        <v>73</v>
      </c>
      <c r="E75" s="17">
        <v>79463731</v>
      </c>
      <c r="F75" s="17">
        <v>31</v>
      </c>
      <c r="G75" s="17">
        <v>30841293</v>
      </c>
      <c r="H75" s="17">
        <v>49</v>
      </c>
      <c r="I75" s="18">
        <v>45305221</v>
      </c>
      <c r="J75" s="17">
        <v>62</v>
      </c>
      <c r="K75" s="18">
        <v>76545898</v>
      </c>
      <c r="L75" s="17">
        <v>43</v>
      </c>
      <c r="M75" s="30">
        <v>8213860</v>
      </c>
      <c r="N75" s="17">
        <v>62</v>
      </c>
      <c r="O75" s="18">
        <v>15585233</v>
      </c>
      <c r="P75" s="17">
        <v>27</v>
      </c>
      <c r="Q75" s="18">
        <v>731</v>
      </c>
      <c r="R75" s="17">
        <v>62</v>
      </c>
      <c r="S75" s="18">
        <v>71020731</v>
      </c>
      <c r="T75" s="1"/>
    </row>
    <row r="76" spans="1:20" ht="26.25">
      <c r="A76" s="144">
        <v>74</v>
      </c>
      <c r="B76" s="15" t="s">
        <v>422</v>
      </c>
      <c r="C76" s="15" t="s">
        <v>116</v>
      </c>
      <c r="D76" s="16">
        <v>74</v>
      </c>
      <c r="E76" s="17">
        <v>78614122</v>
      </c>
      <c r="F76" s="17">
        <v>168</v>
      </c>
      <c r="G76" s="17">
        <v>4496911</v>
      </c>
      <c r="H76" s="17">
        <v>176</v>
      </c>
      <c r="I76" s="18">
        <v>6108094</v>
      </c>
      <c r="J76" s="17">
        <v>162</v>
      </c>
      <c r="K76" s="18">
        <v>24679375</v>
      </c>
      <c r="L76" s="17">
        <v>110</v>
      </c>
      <c r="M76" s="30">
        <v>2294178</v>
      </c>
      <c r="N76" s="17">
        <v>184</v>
      </c>
      <c r="O76" s="18">
        <v>0</v>
      </c>
      <c r="P76" s="17">
        <v>170</v>
      </c>
      <c r="Q76" s="18">
        <v>106</v>
      </c>
      <c r="R76" s="17">
        <v>182</v>
      </c>
      <c r="S76" s="18">
        <v>0</v>
      </c>
      <c r="T76" s="1"/>
    </row>
    <row r="77" spans="1:20" ht="26.25">
      <c r="A77" s="144">
        <v>75</v>
      </c>
      <c r="B77" s="15" t="s">
        <v>423</v>
      </c>
      <c r="C77" s="15" t="s">
        <v>116</v>
      </c>
      <c r="D77" s="16">
        <v>75</v>
      </c>
      <c r="E77" s="17">
        <v>78103571</v>
      </c>
      <c r="F77" s="17">
        <v>52</v>
      </c>
      <c r="G77" s="17">
        <v>18341012</v>
      </c>
      <c r="H77" s="17" t="s">
        <v>187</v>
      </c>
      <c r="I77" s="18" t="s">
        <v>187</v>
      </c>
      <c r="J77" s="17">
        <v>61</v>
      </c>
      <c r="K77" s="18">
        <v>78911598</v>
      </c>
      <c r="L77" s="17" t="s">
        <v>187</v>
      </c>
      <c r="M77" s="30" t="s">
        <v>187</v>
      </c>
      <c r="N77" s="17">
        <v>109</v>
      </c>
      <c r="O77" s="18">
        <v>2856905</v>
      </c>
      <c r="P77" s="17">
        <v>90</v>
      </c>
      <c r="Q77" s="18">
        <v>303</v>
      </c>
      <c r="R77" s="17">
        <v>54</v>
      </c>
      <c r="S77" s="18">
        <v>76670453</v>
      </c>
      <c r="T77" s="1"/>
    </row>
    <row r="78" spans="1:20" ht="26.25">
      <c r="A78" s="144">
        <v>76</v>
      </c>
      <c r="B78" s="15" t="s">
        <v>345</v>
      </c>
      <c r="C78" s="15" t="s">
        <v>116</v>
      </c>
      <c r="D78" s="16">
        <v>76</v>
      </c>
      <c r="E78" s="17">
        <v>76852193</v>
      </c>
      <c r="F78" s="17">
        <v>169</v>
      </c>
      <c r="G78" s="17">
        <v>4335096</v>
      </c>
      <c r="H78" s="17">
        <v>124</v>
      </c>
      <c r="I78" s="18">
        <v>13015244</v>
      </c>
      <c r="J78" s="17">
        <v>83</v>
      </c>
      <c r="K78" s="18">
        <v>57412557</v>
      </c>
      <c r="L78" s="17">
        <v>173</v>
      </c>
      <c r="M78" s="30">
        <v>439779</v>
      </c>
      <c r="N78" s="17">
        <v>32</v>
      </c>
      <c r="O78" s="18">
        <v>31073681</v>
      </c>
      <c r="P78" s="17">
        <v>118</v>
      </c>
      <c r="Q78" s="18">
        <v>204</v>
      </c>
      <c r="R78" s="17">
        <v>58</v>
      </c>
      <c r="S78" s="18">
        <v>73636884</v>
      </c>
      <c r="T78" s="1"/>
    </row>
    <row r="79" spans="1:20" ht="26.25">
      <c r="A79" s="144">
        <v>77</v>
      </c>
      <c r="B79" s="15" t="s">
        <v>346</v>
      </c>
      <c r="C79" s="15" t="s">
        <v>116</v>
      </c>
      <c r="D79" s="16">
        <v>77</v>
      </c>
      <c r="E79" s="17">
        <v>75742199</v>
      </c>
      <c r="F79" s="17">
        <v>193</v>
      </c>
      <c r="G79" s="17">
        <v>2980033</v>
      </c>
      <c r="H79" s="17">
        <v>215</v>
      </c>
      <c r="I79" s="18">
        <v>2680870</v>
      </c>
      <c r="J79" s="17">
        <v>139</v>
      </c>
      <c r="K79" s="18">
        <v>30167017</v>
      </c>
      <c r="L79" s="17">
        <v>186</v>
      </c>
      <c r="M79" s="30">
        <v>206510</v>
      </c>
      <c r="N79" s="17">
        <v>185</v>
      </c>
      <c r="O79" s="18">
        <v>0</v>
      </c>
      <c r="P79" s="17">
        <v>98</v>
      </c>
      <c r="Q79" s="18">
        <v>280</v>
      </c>
      <c r="R79" s="17">
        <v>183</v>
      </c>
      <c r="S79" s="18">
        <v>0</v>
      </c>
      <c r="T79" s="1"/>
    </row>
    <row r="80" spans="1:20" ht="26.25">
      <c r="A80" s="144">
        <v>78</v>
      </c>
      <c r="B80" s="15" t="s">
        <v>347</v>
      </c>
      <c r="C80" s="15" t="s">
        <v>330</v>
      </c>
      <c r="D80" s="16">
        <v>78</v>
      </c>
      <c r="E80" s="17">
        <v>75332045</v>
      </c>
      <c r="F80" s="17">
        <v>234</v>
      </c>
      <c r="G80" s="17">
        <v>589322</v>
      </c>
      <c r="H80" s="17">
        <v>193</v>
      </c>
      <c r="I80" s="18">
        <v>4516649</v>
      </c>
      <c r="J80" s="17">
        <v>128</v>
      </c>
      <c r="K80" s="18">
        <v>32629531</v>
      </c>
      <c r="L80" s="17">
        <v>237</v>
      </c>
      <c r="M80" s="30">
        <v>-3343429</v>
      </c>
      <c r="N80" s="17">
        <v>29</v>
      </c>
      <c r="O80" s="18">
        <v>31766231</v>
      </c>
      <c r="P80" s="17">
        <v>188</v>
      </c>
      <c r="Q80" s="18">
        <v>61</v>
      </c>
      <c r="R80" s="17">
        <v>55</v>
      </c>
      <c r="S80" s="18">
        <v>75332045</v>
      </c>
      <c r="T80" s="1"/>
    </row>
    <row r="81" spans="1:20" ht="15">
      <c r="A81" s="144">
        <v>79</v>
      </c>
      <c r="B81" s="15" t="s">
        <v>50</v>
      </c>
      <c r="C81" s="15" t="s">
        <v>116</v>
      </c>
      <c r="D81" s="16">
        <v>79</v>
      </c>
      <c r="E81" s="17">
        <v>75007739</v>
      </c>
      <c r="F81" s="17">
        <v>71</v>
      </c>
      <c r="G81" s="17">
        <v>14137179</v>
      </c>
      <c r="H81" s="17">
        <v>78</v>
      </c>
      <c r="I81" s="18">
        <v>24895798</v>
      </c>
      <c r="J81" s="17">
        <v>111</v>
      </c>
      <c r="K81" s="18">
        <v>40581689</v>
      </c>
      <c r="L81" s="17">
        <v>41</v>
      </c>
      <c r="M81" s="30">
        <v>8269471</v>
      </c>
      <c r="N81" s="17">
        <v>60</v>
      </c>
      <c r="O81" s="18">
        <v>16128147</v>
      </c>
      <c r="P81" s="17">
        <v>119</v>
      </c>
      <c r="Q81" s="18">
        <v>204</v>
      </c>
      <c r="R81" s="17">
        <v>56</v>
      </c>
      <c r="S81" s="18">
        <v>75007739</v>
      </c>
      <c r="T81" s="1"/>
    </row>
    <row r="82" spans="1:20" ht="15">
      <c r="A82" s="144">
        <v>80</v>
      </c>
      <c r="B82" s="15" t="s">
        <v>169</v>
      </c>
      <c r="C82" s="15" t="s">
        <v>325</v>
      </c>
      <c r="D82" s="16">
        <v>80</v>
      </c>
      <c r="E82" s="17">
        <v>74016156</v>
      </c>
      <c r="F82" s="17">
        <v>38</v>
      </c>
      <c r="G82" s="17">
        <v>25746427</v>
      </c>
      <c r="H82" s="17">
        <v>50</v>
      </c>
      <c r="I82" s="18">
        <v>45186834</v>
      </c>
      <c r="J82" s="17">
        <v>85</v>
      </c>
      <c r="K82" s="18">
        <v>55329772</v>
      </c>
      <c r="L82" s="17">
        <v>46</v>
      </c>
      <c r="M82" s="30">
        <v>6964220</v>
      </c>
      <c r="N82" s="17">
        <v>50</v>
      </c>
      <c r="O82" s="18">
        <v>20638631</v>
      </c>
      <c r="P82" s="17">
        <v>46</v>
      </c>
      <c r="Q82" s="18">
        <v>532</v>
      </c>
      <c r="R82" s="17">
        <v>69</v>
      </c>
      <c r="S82" s="18">
        <v>60969121</v>
      </c>
      <c r="T82" s="145"/>
    </row>
    <row r="83" spans="1:20" ht="15">
      <c r="A83" s="144">
        <v>81</v>
      </c>
      <c r="B83" s="15" t="s">
        <v>348</v>
      </c>
      <c r="C83" s="15" t="s">
        <v>116</v>
      </c>
      <c r="D83" s="16">
        <v>81</v>
      </c>
      <c r="E83" s="17">
        <v>72268381</v>
      </c>
      <c r="F83" s="17">
        <v>145</v>
      </c>
      <c r="G83" s="17">
        <v>5857377</v>
      </c>
      <c r="H83" s="17">
        <v>91</v>
      </c>
      <c r="I83" s="18">
        <v>21179995</v>
      </c>
      <c r="J83" s="17">
        <v>153</v>
      </c>
      <c r="K83" s="18">
        <v>26332614</v>
      </c>
      <c r="L83" s="17">
        <v>154</v>
      </c>
      <c r="M83" s="30">
        <v>920561</v>
      </c>
      <c r="N83" s="17">
        <v>150</v>
      </c>
      <c r="O83" s="18">
        <v>69533</v>
      </c>
      <c r="P83" s="17">
        <v>194</v>
      </c>
      <c r="Q83" s="18">
        <v>47</v>
      </c>
      <c r="R83" s="17">
        <v>60</v>
      </c>
      <c r="S83" s="18">
        <v>72268381</v>
      </c>
      <c r="T83" s="1"/>
    </row>
    <row r="84" spans="1:20" ht="26.25">
      <c r="A84" s="144">
        <v>82</v>
      </c>
      <c r="B84" s="15" t="s">
        <v>424</v>
      </c>
      <c r="C84" s="15" t="s">
        <v>116</v>
      </c>
      <c r="D84" s="16">
        <v>82</v>
      </c>
      <c r="E84" s="17">
        <v>72166837</v>
      </c>
      <c r="F84" s="17">
        <v>50</v>
      </c>
      <c r="G84" s="17">
        <v>19638573</v>
      </c>
      <c r="H84" s="17">
        <v>69</v>
      </c>
      <c r="I84" s="18">
        <v>33055614</v>
      </c>
      <c r="J84" s="17">
        <v>109</v>
      </c>
      <c r="K84" s="18">
        <v>41594640</v>
      </c>
      <c r="L84" s="17">
        <v>37</v>
      </c>
      <c r="M84" s="30">
        <v>9218838</v>
      </c>
      <c r="N84" s="17">
        <v>133</v>
      </c>
      <c r="O84" s="18">
        <v>545981</v>
      </c>
      <c r="P84" s="17">
        <v>58</v>
      </c>
      <c r="Q84" s="18">
        <v>485</v>
      </c>
      <c r="R84" s="17">
        <v>61</v>
      </c>
      <c r="S84" s="18">
        <v>71793561</v>
      </c>
      <c r="T84" s="1"/>
    </row>
    <row r="85" spans="1:20" ht="15">
      <c r="A85" s="144">
        <v>83</v>
      </c>
      <c r="B85" s="15" t="s">
        <v>349</v>
      </c>
      <c r="C85" s="15" t="s">
        <v>116</v>
      </c>
      <c r="D85" s="16">
        <v>83</v>
      </c>
      <c r="E85" s="17">
        <v>70253793</v>
      </c>
      <c r="F85" s="17">
        <v>83</v>
      </c>
      <c r="G85" s="17">
        <v>12182591</v>
      </c>
      <c r="H85" s="17">
        <v>48</v>
      </c>
      <c r="I85" s="18">
        <v>49087111</v>
      </c>
      <c r="J85" s="17">
        <v>75</v>
      </c>
      <c r="K85" s="18">
        <v>64141413</v>
      </c>
      <c r="L85" s="17">
        <v>44</v>
      </c>
      <c r="M85" s="30">
        <v>7475951</v>
      </c>
      <c r="N85" s="17">
        <v>158</v>
      </c>
      <c r="O85" s="18">
        <v>19567</v>
      </c>
      <c r="P85" s="17">
        <v>101</v>
      </c>
      <c r="Q85" s="18">
        <v>266</v>
      </c>
      <c r="R85" s="17">
        <v>64</v>
      </c>
      <c r="S85" s="18">
        <v>68738748</v>
      </c>
      <c r="T85" s="1"/>
    </row>
    <row r="86" spans="1:20" ht="26.25">
      <c r="A86" s="144">
        <v>84</v>
      </c>
      <c r="B86" s="15" t="s">
        <v>350</v>
      </c>
      <c r="C86" s="15" t="s">
        <v>116</v>
      </c>
      <c r="D86" s="16">
        <v>84</v>
      </c>
      <c r="E86" s="17">
        <v>70097920</v>
      </c>
      <c r="F86" s="17">
        <v>217</v>
      </c>
      <c r="G86" s="17">
        <v>1455896</v>
      </c>
      <c r="H86" s="17">
        <v>231</v>
      </c>
      <c r="I86" s="18">
        <v>916071</v>
      </c>
      <c r="J86" s="17">
        <v>241</v>
      </c>
      <c r="K86" s="18">
        <v>5084422</v>
      </c>
      <c r="L86" s="17">
        <v>156</v>
      </c>
      <c r="M86" s="30">
        <v>797534</v>
      </c>
      <c r="N86" s="17">
        <v>186</v>
      </c>
      <c r="O86" s="18">
        <v>0</v>
      </c>
      <c r="P86" s="17">
        <v>225</v>
      </c>
      <c r="Q86" s="18">
        <v>20</v>
      </c>
      <c r="R86" s="17">
        <v>184</v>
      </c>
      <c r="S86" s="18">
        <v>0</v>
      </c>
      <c r="T86" s="1"/>
    </row>
    <row r="87" spans="1:20" ht="26.25">
      <c r="A87" s="144">
        <v>85</v>
      </c>
      <c r="B87" s="15" t="s">
        <v>425</v>
      </c>
      <c r="C87" s="15" t="s">
        <v>116</v>
      </c>
      <c r="D87" s="16">
        <v>85</v>
      </c>
      <c r="E87" s="17">
        <v>69380910</v>
      </c>
      <c r="F87" s="17">
        <v>110</v>
      </c>
      <c r="G87" s="17">
        <v>9068063</v>
      </c>
      <c r="H87" s="17">
        <v>79</v>
      </c>
      <c r="I87" s="18">
        <v>24732059</v>
      </c>
      <c r="J87" s="17">
        <v>108</v>
      </c>
      <c r="K87" s="18">
        <v>41844946</v>
      </c>
      <c r="L87" s="17" t="s">
        <v>187</v>
      </c>
      <c r="M87" s="30" t="s">
        <v>187</v>
      </c>
      <c r="N87" s="17">
        <v>26</v>
      </c>
      <c r="O87" s="18">
        <v>35221527</v>
      </c>
      <c r="P87" s="17">
        <v>47</v>
      </c>
      <c r="Q87" s="18">
        <v>529</v>
      </c>
      <c r="R87" s="17">
        <v>63</v>
      </c>
      <c r="S87" s="18">
        <v>69380910</v>
      </c>
      <c r="T87" s="1"/>
    </row>
    <row r="88" spans="1:20" ht="26.25">
      <c r="A88" s="144">
        <v>86</v>
      </c>
      <c r="B88" s="15" t="s">
        <v>88</v>
      </c>
      <c r="C88" s="15" t="s">
        <v>116</v>
      </c>
      <c r="D88" s="16">
        <v>86</v>
      </c>
      <c r="E88" s="17">
        <v>69202527</v>
      </c>
      <c r="F88" s="17">
        <v>79</v>
      </c>
      <c r="G88" s="17">
        <v>12987994</v>
      </c>
      <c r="H88" s="17">
        <v>44</v>
      </c>
      <c r="I88" s="18">
        <v>59805698</v>
      </c>
      <c r="J88" s="17">
        <v>72</v>
      </c>
      <c r="K88" s="18">
        <v>67054283</v>
      </c>
      <c r="L88" s="17">
        <v>38</v>
      </c>
      <c r="M88" s="30">
        <v>9097825</v>
      </c>
      <c r="N88" s="17">
        <v>112</v>
      </c>
      <c r="O88" s="18">
        <v>2695260</v>
      </c>
      <c r="P88" s="17">
        <v>95</v>
      </c>
      <c r="Q88" s="18">
        <v>294</v>
      </c>
      <c r="R88" s="17">
        <v>65</v>
      </c>
      <c r="S88" s="18">
        <v>67670477</v>
      </c>
      <c r="T88" s="1"/>
    </row>
    <row r="89" spans="1:20" ht="26.25">
      <c r="A89" s="144">
        <v>87</v>
      </c>
      <c r="B89" s="15" t="s">
        <v>426</v>
      </c>
      <c r="C89" s="15" t="s">
        <v>116</v>
      </c>
      <c r="D89" s="16">
        <v>87</v>
      </c>
      <c r="E89" s="17">
        <v>68109313</v>
      </c>
      <c r="F89" s="17">
        <v>57</v>
      </c>
      <c r="G89" s="17">
        <v>17540699</v>
      </c>
      <c r="H89" s="17">
        <v>53</v>
      </c>
      <c r="I89" s="18">
        <v>41781594</v>
      </c>
      <c r="J89" s="17">
        <v>40</v>
      </c>
      <c r="K89" s="18">
        <v>135139096</v>
      </c>
      <c r="L89" s="17">
        <v>242</v>
      </c>
      <c r="M89" s="30">
        <v>-6296892</v>
      </c>
      <c r="N89" s="17">
        <v>30</v>
      </c>
      <c r="O89" s="18">
        <v>31535000</v>
      </c>
      <c r="P89" s="17">
        <v>53</v>
      </c>
      <c r="Q89" s="18">
        <v>511</v>
      </c>
      <c r="R89" s="17">
        <v>66</v>
      </c>
      <c r="S89" s="18">
        <v>66523599</v>
      </c>
      <c r="T89" s="1"/>
    </row>
    <row r="90" spans="1:20" ht="15">
      <c r="A90" s="144">
        <v>88</v>
      </c>
      <c r="B90" s="15" t="s">
        <v>351</v>
      </c>
      <c r="C90" s="15" t="s">
        <v>329</v>
      </c>
      <c r="D90" s="16">
        <v>88</v>
      </c>
      <c r="E90" s="17">
        <v>66505934</v>
      </c>
      <c r="F90" s="17">
        <v>87</v>
      </c>
      <c r="G90" s="17">
        <v>11337612</v>
      </c>
      <c r="H90" s="17" t="s">
        <v>187</v>
      </c>
      <c r="I90" s="18" t="s">
        <v>187</v>
      </c>
      <c r="J90" s="17" t="s">
        <v>187</v>
      </c>
      <c r="K90" s="18" t="s">
        <v>187</v>
      </c>
      <c r="L90" s="17" t="s">
        <v>187</v>
      </c>
      <c r="M90" s="30" t="s">
        <v>187</v>
      </c>
      <c r="N90" s="17">
        <v>28</v>
      </c>
      <c r="O90" s="18">
        <v>32049146</v>
      </c>
      <c r="P90" s="17">
        <v>76</v>
      </c>
      <c r="Q90" s="18">
        <v>349</v>
      </c>
      <c r="R90" s="17">
        <v>129</v>
      </c>
      <c r="S90" s="18">
        <v>28113822</v>
      </c>
      <c r="T90" s="1"/>
    </row>
    <row r="91" spans="1:20" ht="26.25">
      <c r="A91" s="144">
        <v>89</v>
      </c>
      <c r="B91" s="15" t="s">
        <v>352</v>
      </c>
      <c r="C91" s="15" t="s">
        <v>322</v>
      </c>
      <c r="D91" s="16">
        <v>89</v>
      </c>
      <c r="E91" s="17">
        <v>63837221</v>
      </c>
      <c r="F91" s="17">
        <v>115</v>
      </c>
      <c r="G91" s="17">
        <v>8536247</v>
      </c>
      <c r="H91" s="17">
        <v>112</v>
      </c>
      <c r="I91" s="18">
        <v>15450164</v>
      </c>
      <c r="J91" s="17">
        <v>132</v>
      </c>
      <c r="K91" s="18">
        <v>31617577</v>
      </c>
      <c r="L91" s="17">
        <v>126</v>
      </c>
      <c r="M91" s="30">
        <v>1708392</v>
      </c>
      <c r="N91" s="17">
        <v>20</v>
      </c>
      <c r="O91" s="18">
        <v>41244750</v>
      </c>
      <c r="P91" s="17">
        <v>42</v>
      </c>
      <c r="Q91" s="18">
        <v>556</v>
      </c>
      <c r="R91" s="17">
        <v>70</v>
      </c>
      <c r="S91" s="18">
        <v>58639382</v>
      </c>
      <c r="T91" s="1"/>
    </row>
    <row r="92" spans="1:20" ht="15">
      <c r="A92" s="144">
        <v>90</v>
      </c>
      <c r="B92" s="15" t="s">
        <v>353</v>
      </c>
      <c r="C92" s="15" t="s">
        <v>116</v>
      </c>
      <c r="D92" s="16">
        <v>90</v>
      </c>
      <c r="E92" s="17">
        <v>63725202</v>
      </c>
      <c r="F92" s="17">
        <v>58</v>
      </c>
      <c r="G92" s="17">
        <v>17493548</v>
      </c>
      <c r="H92" s="17">
        <v>66</v>
      </c>
      <c r="I92" s="18">
        <v>33971108</v>
      </c>
      <c r="J92" s="17">
        <v>39</v>
      </c>
      <c r="K92" s="18">
        <v>136780953</v>
      </c>
      <c r="L92" s="17">
        <v>150</v>
      </c>
      <c r="M92" s="30">
        <v>988431</v>
      </c>
      <c r="N92" s="17">
        <v>22</v>
      </c>
      <c r="O92" s="18">
        <v>39164486</v>
      </c>
      <c r="P92" s="17">
        <v>51</v>
      </c>
      <c r="Q92" s="18">
        <v>518</v>
      </c>
      <c r="R92" s="17">
        <v>67</v>
      </c>
      <c r="S92" s="18">
        <v>61997212</v>
      </c>
      <c r="T92" s="1"/>
    </row>
    <row r="93" spans="1:20" ht="26.25">
      <c r="A93" s="144">
        <v>91</v>
      </c>
      <c r="B93" s="15" t="s">
        <v>427</v>
      </c>
      <c r="C93" s="15" t="s">
        <v>116</v>
      </c>
      <c r="D93" s="16">
        <v>91</v>
      </c>
      <c r="E93" s="17">
        <v>63349915</v>
      </c>
      <c r="F93" s="17">
        <v>63</v>
      </c>
      <c r="G93" s="17">
        <v>16155353</v>
      </c>
      <c r="H93" s="17">
        <v>59</v>
      </c>
      <c r="I93" s="18">
        <v>37788601</v>
      </c>
      <c r="J93" s="17">
        <v>100</v>
      </c>
      <c r="K93" s="18">
        <v>46346219</v>
      </c>
      <c r="L93" s="17">
        <v>29</v>
      </c>
      <c r="M93" s="30">
        <v>12236307</v>
      </c>
      <c r="N93" s="17">
        <v>126</v>
      </c>
      <c r="O93" s="18">
        <v>1105000</v>
      </c>
      <c r="P93" s="17">
        <v>196</v>
      </c>
      <c r="Q93" s="18">
        <v>46</v>
      </c>
      <c r="R93" s="17">
        <v>81</v>
      </c>
      <c r="S93" s="18">
        <v>49376749</v>
      </c>
      <c r="T93" s="1"/>
    </row>
    <row r="94" spans="1:20" ht="26.25">
      <c r="A94" s="144">
        <v>92</v>
      </c>
      <c r="B94" s="15" t="s">
        <v>354</v>
      </c>
      <c r="C94" s="15" t="s">
        <v>116</v>
      </c>
      <c r="D94" s="16">
        <v>92</v>
      </c>
      <c r="E94" s="17">
        <v>62853440</v>
      </c>
      <c r="F94" s="17">
        <v>70</v>
      </c>
      <c r="G94" s="17">
        <v>14540831</v>
      </c>
      <c r="H94" s="17">
        <v>111</v>
      </c>
      <c r="I94" s="18">
        <v>15515070</v>
      </c>
      <c r="J94" s="17">
        <v>84</v>
      </c>
      <c r="K94" s="18">
        <v>56886907</v>
      </c>
      <c r="L94" s="17">
        <v>135</v>
      </c>
      <c r="M94" s="30">
        <v>1452272</v>
      </c>
      <c r="N94" s="17">
        <v>76</v>
      </c>
      <c r="O94" s="18">
        <v>9312930</v>
      </c>
      <c r="P94" s="17">
        <v>89</v>
      </c>
      <c r="Q94" s="18">
        <v>309</v>
      </c>
      <c r="R94" s="17">
        <v>102</v>
      </c>
      <c r="S94" s="18">
        <v>39068445</v>
      </c>
      <c r="T94" s="1"/>
    </row>
    <row r="95" spans="1:20" ht="26.25">
      <c r="A95" s="144">
        <v>93</v>
      </c>
      <c r="B95" s="15" t="s">
        <v>428</v>
      </c>
      <c r="C95" s="15" t="s">
        <v>116</v>
      </c>
      <c r="D95" s="16">
        <v>93</v>
      </c>
      <c r="E95" s="17">
        <v>62543119</v>
      </c>
      <c r="F95" s="17">
        <v>56</v>
      </c>
      <c r="G95" s="17">
        <v>18013253</v>
      </c>
      <c r="H95" s="17">
        <v>114</v>
      </c>
      <c r="I95" s="18">
        <v>15011114</v>
      </c>
      <c r="J95" s="17">
        <v>148</v>
      </c>
      <c r="K95" s="18">
        <v>26830425</v>
      </c>
      <c r="L95" s="17">
        <v>74</v>
      </c>
      <c r="M95" s="30">
        <v>4154554</v>
      </c>
      <c r="N95" s="17">
        <v>141</v>
      </c>
      <c r="O95" s="18">
        <v>199775</v>
      </c>
      <c r="P95" s="17">
        <v>17</v>
      </c>
      <c r="Q95" s="18">
        <v>1078</v>
      </c>
      <c r="R95" s="17">
        <v>68</v>
      </c>
      <c r="S95" s="18">
        <v>61457101</v>
      </c>
      <c r="T95" s="1"/>
    </row>
    <row r="96" spans="1:20" ht="15">
      <c r="A96" s="144">
        <v>94</v>
      </c>
      <c r="B96" s="15" t="s">
        <v>355</v>
      </c>
      <c r="C96" s="15" t="s">
        <v>116</v>
      </c>
      <c r="D96" s="16">
        <v>94</v>
      </c>
      <c r="E96" s="17">
        <v>62044609</v>
      </c>
      <c r="F96" s="17">
        <v>203</v>
      </c>
      <c r="G96" s="17">
        <v>2322637</v>
      </c>
      <c r="H96" s="17">
        <v>171</v>
      </c>
      <c r="I96" s="18">
        <v>6844588</v>
      </c>
      <c r="J96" s="17">
        <v>160</v>
      </c>
      <c r="K96" s="18">
        <v>24916669</v>
      </c>
      <c r="L96" s="17">
        <v>155</v>
      </c>
      <c r="M96" s="30">
        <v>903814</v>
      </c>
      <c r="N96" s="17">
        <v>137</v>
      </c>
      <c r="O96" s="18">
        <v>327952</v>
      </c>
      <c r="P96" s="17">
        <v>197</v>
      </c>
      <c r="Q96" s="18">
        <v>46</v>
      </c>
      <c r="R96" s="17">
        <v>185</v>
      </c>
      <c r="S96" s="18">
        <v>0</v>
      </c>
      <c r="T96" s="1"/>
    </row>
    <row r="97" spans="1:20" ht="26.25">
      <c r="A97" s="144">
        <v>95</v>
      </c>
      <c r="B97" s="15" t="s">
        <v>356</v>
      </c>
      <c r="C97" s="15" t="s">
        <v>116</v>
      </c>
      <c r="D97" s="16">
        <v>95</v>
      </c>
      <c r="E97" s="17">
        <v>61888130</v>
      </c>
      <c r="F97" s="17">
        <v>111</v>
      </c>
      <c r="G97" s="17">
        <v>9065959</v>
      </c>
      <c r="H97" s="17">
        <v>181</v>
      </c>
      <c r="I97" s="18">
        <v>5707800</v>
      </c>
      <c r="J97" s="17">
        <v>97</v>
      </c>
      <c r="K97" s="18">
        <v>48652229</v>
      </c>
      <c r="L97" s="17">
        <v>199</v>
      </c>
      <c r="M97" s="30">
        <v>66761</v>
      </c>
      <c r="N97" s="17">
        <v>116</v>
      </c>
      <c r="O97" s="18">
        <v>2161746</v>
      </c>
      <c r="P97" s="17">
        <v>74</v>
      </c>
      <c r="Q97" s="18">
        <v>356</v>
      </c>
      <c r="R97" s="17">
        <v>75</v>
      </c>
      <c r="S97" s="18">
        <v>54768720</v>
      </c>
      <c r="T97" s="1"/>
    </row>
    <row r="98" spans="1:20" ht="26.25">
      <c r="A98" s="144">
        <v>96</v>
      </c>
      <c r="B98" s="15" t="s">
        <v>357</v>
      </c>
      <c r="C98" s="15" t="s">
        <v>116</v>
      </c>
      <c r="D98" s="16">
        <v>96</v>
      </c>
      <c r="E98" s="17">
        <v>58763960</v>
      </c>
      <c r="F98" s="17">
        <v>100</v>
      </c>
      <c r="G98" s="17">
        <v>9990379</v>
      </c>
      <c r="H98" s="17">
        <v>104</v>
      </c>
      <c r="I98" s="18">
        <v>17609129</v>
      </c>
      <c r="J98" s="17">
        <v>98</v>
      </c>
      <c r="K98" s="18">
        <v>48394405</v>
      </c>
      <c r="L98" s="17">
        <v>83</v>
      </c>
      <c r="M98" s="30">
        <v>3663644</v>
      </c>
      <c r="N98" s="17">
        <v>64</v>
      </c>
      <c r="O98" s="18">
        <v>14547112</v>
      </c>
      <c r="P98" s="17">
        <v>138</v>
      </c>
      <c r="Q98" s="18">
        <v>176</v>
      </c>
      <c r="R98" s="17">
        <v>72</v>
      </c>
      <c r="S98" s="18">
        <v>57870890</v>
      </c>
      <c r="T98" s="1"/>
    </row>
    <row r="99" spans="1:20" ht="15">
      <c r="A99" s="144">
        <v>97</v>
      </c>
      <c r="B99" s="15" t="s">
        <v>50</v>
      </c>
      <c r="C99" s="15" t="s">
        <v>329</v>
      </c>
      <c r="D99" s="16">
        <v>97</v>
      </c>
      <c r="E99" s="17">
        <v>58575755</v>
      </c>
      <c r="F99" s="17">
        <v>165</v>
      </c>
      <c r="G99" s="17">
        <v>4744909</v>
      </c>
      <c r="H99" s="17">
        <v>136</v>
      </c>
      <c r="I99" s="18">
        <v>11620496</v>
      </c>
      <c r="J99" s="17">
        <v>103</v>
      </c>
      <c r="K99" s="18">
        <v>44007404</v>
      </c>
      <c r="L99" s="17">
        <v>88</v>
      </c>
      <c r="M99" s="30">
        <v>3352246</v>
      </c>
      <c r="N99" s="17">
        <v>187</v>
      </c>
      <c r="O99" s="18">
        <v>0</v>
      </c>
      <c r="P99" s="17">
        <v>199</v>
      </c>
      <c r="Q99" s="18">
        <v>45</v>
      </c>
      <c r="R99" s="17">
        <v>186</v>
      </c>
      <c r="S99" s="18">
        <v>0</v>
      </c>
      <c r="T99" s="145"/>
    </row>
    <row r="100" spans="1:20" ht="26.25">
      <c r="A100" s="144">
        <v>98</v>
      </c>
      <c r="B100" s="15" t="s">
        <v>358</v>
      </c>
      <c r="C100" s="15" t="s">
        <v>116</v>
      </c>
      <c r="D100" s="16">
        <v>98</v>
      </c>
      <c r="E100" s="17">
        <v>58321942</v>
      </c>
      <c r="F100" s="17">
        <v>40</v>
      </c>
      <c r="G100" s="17">
        <v>24913970</v>
      </c>
      <c r="H100" s="17">
        <v>250</v>
      </c>
      <c r="I100" s="18">
        <v>-61225754</v>
      </c>
      <c r="J100" s="17">
        <v>31</v>
      </c>
      <c r="K100" s="18">
        <v>168817044</v>
      </c>
      <c r="L100" s="17">
        <v>244</v>
      </c>
      <c r="M100" s="30">
        <v>-13274220</v>
      </c>
      <c r="N100" s="17">
        <v>119</v>
      </c>
      <c r="O100" s="18">
        <v>1615074</v>
      </c>
      <c r="P100" s="17">
        <v>48</v>
      </c>
      <c r="Q100" s="18">
        <v>529</v>
      </c>
      <c r="R100" s="17">
        <v>74</v>
      </c>
      <c r="S100" s="18">
        <v>55510618</v>
      </c>
      <c r="T100" s="1"/>
    </row>
    <row r="101" spans="1:20" ht="26.25">
      <c r="A101" s="144">
        <v>99</v>
      </c>
      <c r="B101" s="15" t="s">
        <v>359</v>
      </c>
      <c r="C101" s="15" t="s">
        <v>331</v>
      </c>
      <c r="D101" s="16">
        <v>99</v>
      </c>
      <c r="E101" s="17">
        <v>58127910</v>
      </c>
      <c r="F101" s="17">
        <v>178</v>
      </c>
      <c r="G101" s="17">
        <v>3799646</v>
      </c>
      <c r="H101" s="17">
        <v>98</v>
      </c>
      <c r="I101" s="18">
        <v>19035854</v>
      </c>
      <c r="J101" s="17">
        <v>121</v>
      </c>
      <c r="K101" s="18">
        <v>35019572</v>
      </c>
      <c r="L101" s="17">
        <v>90</v>
      </c>
      <c r="M101" s="30">
        <v>3170143</v>
      </c>
      <c r="N101" s="17">
        <v>188</v>
      </c>
      <c r="O101" s="18">
        <v>0</v>
      </c>
      <c r="P101" s="17">
        <v>191</v>
      </c>
      <c r="Q101" s="18">
        <v>52</v>
      </c>
      <c r="R101" s="17">
        <v>131</v>
      </c>
      <c r="S101" s="18">
        <v>27741648</v>
      </c>
      <c r="T101" s="1"/>
    </row>
    <row r="102" spans="1:20" ht="26.25">
      <c r="A102" s="144">
        <v>100</v>
      </c>
      <c r="B102" s="15" t="s">
        <v>360</v>
      </c>
      <c r="C102" s="15" t="s">
        <v>116</v>
      </c>
      <c r="D102" s="16">
        <v>100</v>
      </c>
      <c r="E102" s="17">
        <v>57489217</v>
      </c>
      <c r="F102" s="17">
        <v>179</v>
      </c>
      <c r="G102" s="17">
        <v>3714963</v>
      </c>
      <c r="H102" s="17">
        <v>158</v>
      </c>
      <c r="I102" s="18">
        <v>7923044</v>
      </c>
      <c r="J102" s="17">
        <v>92</v>
      </c>
      <c r="K102" s="18">
        <v>51207923</v>
      </c>
      <c r="L102" s="17">
        <v>119</v>
      </c>
      <c r="M102" s="30">
        <v>1978547</v>
      </c>
      <c r="N102" s="17">
        <v>25</v>
      </c>
      <c r="O102" s="18">
        <v>36228845</v>
      </c>
      <c r="P102" s="17">
        <v>192</v>
      </c>
      <c r="Q102" s="18">
        <v>49</v>
      </c>
      <c r="R102" s="17">
        <v>187</v>
      </c>
      <c r="S102" s="18">
        <v>0</v>
      </c>
      <c r="T102" s="1"/>
    </row>
    <row r="103" spans="1:20" ht="15">
      <c r="A103" s="144">
        <v>101</v>
      </c>
      <c r="B103" s="15" t="s">
        <v>361</v>
      </c>
      <c r="C103" s="15" t="s">
        <v>116</v>
      </c>
      <c r="D103" s="16">
        <v>101</v>
      </c>
      <c r="E103" s="17">
        <v>56700004</v>
      </c>
      <c r="F103" s="17" t="s">
        <v>187</v>
      </c>
      <c r="G103" s="17" t="s">
        <v>187</v>
      </c>
      <c r="H103" s="17" t="s">
        <v>187</v>
      </c>
      <c r="I103" s="18" t="s">
        <v>187</v>
      </c>
      <c r="J103" s="17" t="s">
        <v>187</v>
      </c>
      <c r="K103" s="18" t="s">
        <v>187</v>
      </c>
      <c r="L103" s="17" t="s">
        <v>187</v>
      </c>
      <c r="M103" s="30" t="s">
        <v>187</v>
      </c>
      <c r="N103" s="17" t="s">
        <v>187</v>
      </c>
      <c r="O103" s="18" t="s">
        <v>187</v>
      </c>
      <c r="P103" s="17" t="s">
        <v>187</v>
      </c>
      <c r="Q103" s="18" t="s">
        <v>187</v>
      </c>
      <c r="R103" s="17" t="s">
        <v>187</v>
      </c>
      <c r="S103" s="18" t="s">
        <v>187</v>
      </c>
      <c r="T103" s="1"/>
    </row>
    <row r="104" spans="1:20" ht="15">
      <c r="A104" s="144">
        <v>102</v>
      </c>
      <c r="B104" s="15" t="s">
        <v>50</v>
      </c>
      <c r="C104" s="15" t="s">
        <v>116</v>
      </c>
      <c r="D104" s="16">
        <v>102</v>
      </c>
      <c r="E104" s="17">
        <v>55308658</v>
      </c>
      <c r="F104" s="17">
        <v>64</v>
      </c>
      <c r="G104" s="17">
        <v>16054405</v>
      </c>
      <c r="H104" s="17">
        <v>128</v>
      </c>
      <c r="I104" s="18">
        <v>12251500</v>
      </c>
      <c r="J104" s="17">
        <v>91</v>
      </c>
      <c r="K104" s="18">
        <v>51490889</v>
      </c>
      <c r="L104" s="17">
        <v>205</v>
      </c>
      <c r="M104" s="30">
        <v>44651</v>
      </c>
      <c r="N104" s="17">
        <v>33</v>
      </c>
      <c r="O104" s="18">
        <v>31049434</v>
      </c>
      <c r="P104" s="17">
        <v>52</v>
      </c>
      <c r="Q104" s="18">
        <v>513</v>
      </c>
      <c r="R104" s="17">
        <v>76</v>
      </c>
      <c r="S104" s="18">
        <v>54266618</v>
      </c>
      <c r="T104" s="1"/>
    </row>
    <row r="105" spans="1:20" ht="26.25">
      <c r="A105" s="144">
        <v>103</v>
      </c>
      <c r="B105" s="15" t="s">
        <v>362</v>
      </c>
      <c r="C105" s="15" t="s">
        <v>116</v>
      </c>
      <c r="D105" s="16">
        <v>103</v>
      </c>
      <c r="E105" s="17">
        <v>54202194</v>
      </c>
      <c r="F105" s="17">
        <v>90</v>
      </c>
      <c r="G105" s="17">
        <v>11073052</v>
      </c>
      <c r="H105" s="17">
        <v>55</v>
      </c>
      <c r="I105" s="18">
        <v>41601594</v>
      </c>
      <c r="J105" s="17">
        <v>90</v>
      </c>
      <c r="K105" s="18">
        <v>52794806</v>
      </c>
      <c r="L105" s="17">
        <v>79</v>
      </c>
      <c r="M105" s="30">
        <v>3875831</v>
      </c>
      <c r="N105" s="17">
        <v>77</v>
      </c>
      <c r="O105" s="18">
        <v>8401188</v>
      </c>
      <c r="P105" s="17">
        <v>75</v>
      </c>
      <c r="Q105" s="18">
        <v>353</v>
      </c>
      <c r="R105" s="17">
        <v>80</v>
      </c>
      <c r="S105" s="18">
        <v>49650017</v>
      </c>
      <c r="T105" s="1"/>
    </row>
    <row r="106" spans="1:20" ht="26.25">
      <c r="A106" s="144">
        <v>104</v>
      </c>
      <c r="B106" s="15" t="s">
        <v>363</v>
      </c>
      <c r="C106" s="15" t="s">
        <v>116</v>
      </c>
      <c r="D106" s="16">
        <v>104</v>
      </c>
      <c r="E106" s="17">
        <v>53950072</v>
      </c>
      <c r="F106" s="17">
        <v>170</v>
      </c>
      <c r="G106" s="17">
        <v>4023510</v>
      </c>
      <c r="H106" s="17">
        <v>155</v>
      </c>
      <c r="I106" s="18">
        <v>8441778</v>
      </c>
      <c r="J106" s="17">
        <v>189</v>
      </c>
      <c r="K106" s="18">
        <v>17671717</v>
      </c>
      <c r="L106" s="17">
        <v>177</v>
      </c>
      <c r="M106" s="30">
        <v>363452</v>
      </c>
      <c r="N106" s="17">
        <v>189</v>
      </c>
      <c r="O106" s="18">
        <v>0</v>
      </c>
      <c r="P106" s="17">
        <v>86</v>
      </c>
      <c r="Q106" s="18">
        <v>321</v>
      </c>
      <c r="R106" s="17">
        <v>188</v>
      </c>
      <c r="S106" s="18">
        <v>0</v>
      </c>
      <c r="T106" s="1"/>
    </row>
    <row r="107" spans="1:20" ht="26.25">
      <c r="A107" s="144">
        <v>105</v>
      </c>
      <c r="B107" s="15" t="s">
        <v>364</v>
      </c>
      <c r="C107" s="15" t="s">
        <v>116</v>
      </c>
      <c r="D107" s="16">
        <v>105</v>
      </c>
      <c r="E107" s="17">
        <v>53465169</v>
      </c>
      <c r="F107" s="17">
        <v>75</v>
      </c>
      <c r="G107" s="17">
        <v>13818654</v>
      </c>
      <c r="H107" s="17">
        <v>118</v>
      </c>
      <c r="I107" s="18">
        <v>14376938</v>
      </c>
      <c r="J107" s="17">
        <v>113</v>
      </c>
      <c r="K107" s="18">
        <v>38905665</v>
      </c>
      <c r="L107" s="17">
        <v>141</v>
      </c>
      <c r="M107" s="30">
        <v>1285659</v>
      </c>
      <c r="N107" s="17">
        <v>52</v>
      </c>
      <c r="O107" s="18">
        <v>19700891</v>
      </c>
      <c r="P107" s="17">
        <v>91</v>
      </c>
      <c r="Q107" s="18">
        <v>303</v>
      </c>
      <c r="R107" s="17">
        <v>78</v>
      </c>
      <c r="S107" s="18">
        <v>50751005</v>
      </c>
      <c r="T107" s="1"/>
    </row>
    <row r="108" spans="1:20" ht="15">
      <c r="A108" s="144">
        <v>106</v>
      </c>
      <c r="B108" s="15" t="s">
        <v>429</v>
      </c>
      <c r="C108" s="15" t="s">
        <v>116</v>
      </c>
      <c r="D108" s="16">
        <v>106</v>
      </c>
      <c r="E108" s="17">
        <v>53165813</v>
      </c>
      <c r="F108" s="17">
        <v>199</v>
      </c>
      <c r="G108" s="17">
        <v>2605212</v>
      </c>
      <c r="H108" s="17">
        <v>189</v>
      </c>
      <c r="I108" s="18">
        <v>4871527</v>
      </c>
      <c r="J108" s="17">
        <v>187</v>
      </c>
      <c r="K108" s="18">
        <v>18016119</v>
      </c>
      <c r="L108" s="17">
        <v>151</v>
      </c>
      <c r="M108" s="30">
        <v>960995</v>
      </c>
      <c r="N108" s="17">
        <v>190</v>
      </c>
      <c r="O108" s="18">
        <v>0</v>
      </c>
      <c r="P108" s="17">
        <v>186</v>
      </c>
      <c r="Q108" s="18">
        <v>65</v>
      </c>
      <c r="R108" s="17">
        <v>189</v>
      </c>
      <c r="S108" s="18">
        <v>0</v>
      </c>
      <c r="T108" s="1"/>
    </row>
    <row r="109" spans="1:20" ht="26.25">
      <c r="A109" s="144">
        <v>107</v>
      </c>
      <c r="B109" s="15" t="s">
        <v>365</v>
      </c>
      <c r="C109" s="15" t="s">
        <v>116</v>
      </c>
      <c r="D109" s="16">
        <v>107</v>
      </c>
      <c r="E109" s="17">
        <v>53078609</v>
      </c>
      <c r="F109" s="17">
        <v>194</v>
      </c>
      <c r="G109" s="17">
        <v>2885137</v>
      </c>
      <c r="H109" s="17">
        <v>207</v>
      </c>
      <c r="I109" s="18">
        <v>3089833</v>
      </c>
      <c r="J109" s="17">
        <v>202</v>
      </c>
      <c r="K109" s="18">
        <v>14892332</v>
      </c>
      <c r="L109" s="17">
        <v>165</v>
      </c>
      <c r="M109" s="30">
        <v>641573</v>
      </c>
      <c r="N109" s="17">
        <v>89</v>
      </c>
      <c r="O109" s="18">
        <v>5259980</v>
      </c>
      <c r="P109" s="17">
        <v>185</v>
      </c>
      <c r="Q109" s="18">
        <v>66</v>
      </c>
      <c r="R109" s="17">
        <v>190</v>
      </c>
      <c r="S109" s="18">
        <v>0</v>
      </c>
      <c r="T109" s="1"/>
    </row>
    <row r="110" spans="1:20" ht="26.25">
      <c r="A110" s="144">
        <v>108</v>
      </c>
      <c r="B110" s="15" t="s">
        <v>366</v>
      </c>
      <c r="C110" s="15" t="s">
        <v>116</v>
      </c>
      <c r="D110" s="16">
        <v>108</v>
      </c>
      <c r="E110" s="17">
        <v>51696561</v>
      </c>
      <c r="F110" s="17">
        <v>41</v>
      </c>
      <c r="G110" s="17">
        <v>22770837</v>
      </c>
      <c r="H110" s="17">
        <v>198</v>
      </c>
      <c r="I110" s="18">
        <v>3988458</v>
      </c>
      <c r="J110" s="17">
        <v>94</v>
      </c>
      <c r="K110" s="18">
        <v>50462181</v>
      </c>
      <c r="L110" s="17">
        <v>42</v>
      </c>
      <c r="M110" s="30">
        <v>8223644</v>
      </c>
      <c r="N110" s="17">
        <v>156</v>
      </c>
      <c r="O110" s="18">
        <v>23331</v>
      </c>
      <c r="P110" s="17">
        <v>105</v>
      </c>
      <c r="Q110" s="18">
        <v>254</v>
      </c>
      <c r="R110" s="17">
        <v>94</v>
      </c>
      <c r="S110" s="18">
        <v>42674841</v>
      </c>
      <c r="T110" s="1"/>
    </row>
    <row r="111" spans="1:20" ht="15">
      <c r="A111" s="144">
        <v>109</v>
      </c>
      <c r="B111" s="15" t="s">
        <v>430</v>
      </c>
      <c r="C111" s="15" t="s">
        <v>116</v>
      </c>
      <c r="D111" s="16">
        <v>109</v>
      </c>
      <c r="E111" s="17">
        <v>50866113</v>
      </c>
      <c r="F111" s="17">
        <v>106</v>
      </c>
      <c r="G111" s="17">
        <v>9614605</v>
      </c>
      <c r="H111" s="17">
        <v>105</v>
      </c>
      <c r="I111" s="18">
        <v>17110381</v>
      </c>
      <c r="J111" s="17">
        <v>146</v>
      </c>
      <c r="K111" s="18">
        <v>27766413</v>
      </c>
      <c r="L111" s="17">
        <v>45</v>
      </c>
      <c r="M111" s="30">
        <v>6990138</v>
      </c>
      <c r="N111" s="17">
        <v>191</v>
      </c>
      <c r="O111" s="18">
        <v>0</v>
      </c>
      <c r="P111" s="17">
        <v>182</v>
      </c>
      <c r="Q111" s="18">
        <v>81</v>
      </c>
      <c r="R111" s="17">
        <v>77</v>
      </c>
      <c r="S111" s="18">
        <v>50806224</v>
      </c>
      <c r="T111" s="1"/>
    </row>
    <row r="112" spans="1:20" ht="26.25">
      <c r="A112" s="144">
        <v>110</v>
      </c>
      <c r="B112" s="15" t="s">
        <v>367</v>
      </c>
      <c r="C112" s="15" t="s">
        <v>116</v>
      </c>
      <c r="D112" s="16">
        <v>110</v>
      </c>
      <c r="E112" s="17">
        <v>50669844</v>
      </c>
      <c r="F112" s="17">
        <v>128</v>
      </c>
      <c r="G112" s="17">
        <v>7539574</v>
      </c>
      <c r="H112" s="17">
        <v>61</v>
      </c>
      <c r="I112" s="18">
        <v>36425492</v>
      </c>
      <c r="J112" s="17">
        <v>99</v>
      </c>
      <c r="K112" s="18">
        <v>47613467</v>
      </c>
      <c r="L112" s="17" t="s">
        <v>187</v>
      </c>
      <c r="M112" s="30" t="s">
        <v>187</v>
      </c>
      <c r="N112" s="17">
        <v>80</v>
      </c>
      <c r="O112" s="18">
        <v>6566950</v>
      </c>
      <c r="P112" s="17" t="s">
        <v>187</v>
      </c>
      <c r="Q112" s="18" t="s">
        <v>187</v>
      </c>
      <c r="R112" s="17">
        <v>107</v>
      </c>
      <c r="S112" s="18">
        <v>36119603</v>
      </c>
      <c r="T112" s="1"/>
    </row>
    <row r="113" spans="1:20" ht="26.25">
      <c r="A113" s="144">
        <v>111</v>
      </c>
      <c r="B113" s="15" t="s">
        <v>431</v>
      </c>
      <c r="C113" s="15" t="s">
        <v>116</v>
      </c>
      <c r="D113" s="16">
        <v>111</v>
      </c>
      <c r="E113" s="17">
        <v>50652560</v>
      </c>
      <c r="F113" s="17">
        <v>77</v>
      </c>
      <c r="G113" s="17">
        <v>13516879</v>
      </c>
      <c r="H113" s="17">
        <v>73</v>
      </c>
      <c r="I113" s="18">
        <v>28627596</v>
      </c>
      <c r="J113" s="17">
        <v>82</v>
      </c>
      <c r="K113" s="18">
        <v>57933955</v>
      </c>
      <c r="L113" s="17">
        <v>108</v>
      </c>
      <c r="M113" s="30">
        <v>2367861</v>
      </c>
      <c r="N113" s="17">
        <v>102</v>
      </c>
      <c r="O113" s="18">
        <v>3450744</v>
      </c>
      <c r="P113" s="17">
        <v>73</v>
      </c>
      <c r="Q113" s="18">
        <v>357</v>
      </c>
      <c r="R113" s="17">
        <v>84</v>
      </c>
      <c r="S113" s="18">
        <v>47112119</v>
      </c>
      <c r="T113" s="1"/>
    </row>
    <row r="114" spans="1:20" ht="15">
      <c r="A114" s="144">
        <v>112</v>
      </c>
      <c r="B114" s="15" t="s">
        <v>50</v>
      </c>
      <c r="C114" s="15" t="s">
        <v>322</v>
      </c>
      <c r="D114" s="16">
        <v>112</v>
      </c>
      <c r="E114" s="17">
        <v>50495945</v>
      </c>
      <c r="F114" s="17">
        <v>86</v>
      </c>
      <c r="G114" s="17">
        <v>11509325</v>
      </c>
      <c r="H114" s="17">
        <v>103</v>
      </c>
      <c r="I114" s="18">
        <v>17702563</v>
      </c>
      <c r="J114" s="17">
        <v>145</v>
      </c>
      <c r="K114" s="18">
        <v>28238962</v>
      </c>
      <c r="L114" s="17">
        <v>55</v>
      </c>
      <c r="M114" s="30">
        <v>6368178</v>
      </c>
      <c r="N114" s="17">
        <v>192</v>
      </c>
      <c r="O114" s="18">
        <v>0</v>
      </c>
      <c r="P114" s="17">
        <v>150</v>
      </c>
      <c r="Q114" s="18">
        <v>159</v>
      </c>
      <c r="R114" s="17">
        <v>85</v>
      </c>
      <c r="S114" s="18">
        <v>45681307</v>
      </c>
      <c r="T114" s="1"/>
    </row>
    <row r="115" spans="1:20" ht="26.25">
      <c r="A115" s="144">
        <v>113</v>
      </c>
      <c r="B115" s="15" t="s">
        <v>368</v>
      </c>
      <c r="C115" s="15" t="s">
        <v>116</v>
      </c>
      <c r="D115" s="16">
        <v>113</v>
      </c>
      <c r="E115" s="17">
        <v>50452876</v>
      </c>
      <c r="F115" s="17">
        <v>98</v>
      </c>
      <c r="G115" s="17">
        <v>10312356</v>
      </c>
      <c r="H115" s="17">
        <v>130</v>
      </c>
      <c r="I115" s="18">
        <v>12111972</v>
      </c>
      <c r="J115" s="17">
        <v>150</v>
      </c>
      <c r="K115" s="18">
        <v>26663349</v>
      </c>
      <c r="L115" s="17">
        <v>96</v>
      </c>
      <c r="M115" s="30">
        <v>2928455</v>
      </c>
      <c r="N115" s="17">
        <v>39</v>
      </c>
      <c r="O115" s="18">
        <v>27866331</v>
      </c>
      <c r="P115" s="17">
        <v>112</v>
      </c>
      <c r="Q115" s="18">
        <v>217</v>
      </c>
      <c r="R115" s="17">
        <v>82</v>
      </c>
      <c r="S115" s="18">
        <v>48745095</v>
      </c>
      <c r="T115" s="1"/>
    </row>
    <row r="116" spans="1:20" ht="26.25">
      <c r="A116" s="144">
        <v>114</v>
      </c>
      <c r="B116" s="15" t="s">
        <v>369</v>
      </c>
      <c r="C116" s="15" t="s">
        <v>116</v>
      </c>
      <c r="D116" s="16">
        <v>114</v>
      </c>
      <c r="E116" s="17">
        <v>50226194</v>
      </c>
      <c r="F116" s="17">
        <v>214</v>
      </c>
      <c r="G116" s="17">
        <v>1696629</v>
      </c>
      <c r="H116" s="17">
        <v>175</v>
      </c>
      <c r="I116" s="18">
        <v>6122727</v>
      </c>
      <c r="J116" s="17">
        <v>165</v>
      </c>
      <c r="K116" s="18">
        <v>23508667</v>
      </c>
      <c r="L116" s="17">
        <v>160</v>
      </c>
      <c r="M116" s="30">
        <v>738587</v>
      </c>
      <c r="N116" s="17">
        <v>193</v>
      </c>
      <c r="O116" s="18">
        <v>0</v>
      </c>
      <c r="P116" s="17">
        <v>236</v>
      </c>
      <c r="Q116" s="18">
        <v>7</v>
      </c>
      <c r="R116" s="17">
        <v>191</v>
      </c>
      <c r="S116" s="18">
        <v>0</v>
      </c>
      <c r="T116" s="1"/>
    </row>
    <row r="117" spans="1:20" ht="15">
      <c r="A117" s="144">
        <v>115</v>
      </c>
      <c r="B117" s="15" t="s">
        <v>370</v>
      </c>
      <c r="C117" s="15" t="s">
        <v>116</v>
      </c>
      <c r="D117" s="16">
        <v>115</v>
      </c>
      <c r="E117" s="17">
        <v>49979944</v>
      </c>
      <c r="F117" s="17">
        <v>187</v>
      </c>
      <c r="G117" s="17">
        <v>3259929</v>
      </c>
      <c r="H117" s="17" t="s">
        <v>187</v>
      </c>
      <c r="I117" s="18" t="s">
        <v>187</v>
      </c>
      <c r="J117" s="17" t="s">
        <v>187</v>
      </c>
      <c r="K117" s="18" t="s">
        <v>187</v>
      </c>
      <c r="L117" s="17" t="s">
        <v>187</v>
      </c>
      <c r="M117" s="30" t="s">
        <v>187</v>
      </c>
      <c r="N117" s="17">
        <v>43</v>
      </c>
      <c r="O117" s="18">
        <v>26212725</v>
      </c>
      <c r="P117" s="17">
        <v>237</v>
      </c>
      <c r="Q117" s="18">
        <v>6</v>
      </c>
      <c r="R117" s="17">
        <v>192</v>
      </c>
      <c r="S117" s="18">
        <v>0</v>
      </c>
      <c r="T117" s="1"/>
    </row>
    <row r="118" spans="1:20" ht="26.25">
      <c r="A118" s="144">
        <v>116</v>
      </c>
      <c r="B118" s="15" t="s">
        <v>371</v>
      </c>
      <c r="C118" s="15" t="s">
        <v>329</v>
      </c>
      <c r="D118" s="16">
        <v>116</v>
      </c>
      <c r="E118" s="17">
        <v>49263835</v>
      </c>
      <c r="F118" s="17" t="s">
        <v>187</v>
      </c>
      <c r="G118" s="17" t="s">
        <v>187</v>
      </c>
      <c r="H118" s="17" t="s">
        <v>187</v>
      </c>
      <c r="I118" s="18" t="s">
        <v>187</v>
      </c>
      <c r="J118" s="17" t="s">
        <v>187</v>
      </c>
      <c r="K118" s="18" t="s">
        <v>187</v>
      </c>
      <c r="L118" s="17" t="s">
        <v>187</v>
      </c>
      <c r="M118" s="30" t="s">
        <v>187</v>
      </c>
      <c r="N118" s="17" t="s">
        <v>187</v>
      </c>
      <c r="O118" s="18" t="s">
        <v>187</v>
      </c>
      <c r="P118" s="17" t="s">
        <v>187</v>
      </c>
      <c r="Q118" s="18" t="s">
        <v>187</v>
      </c>
      <c r="R118" s="17" t="s">
        <v>187</v>
      </c>
      <c r="S118" s="18" t="s">
        <v>187</v>
      </c>
      <c r="T118" s="145"/>
    </row>
    <row r="119" spans="1:20" ht="26.25">
      <c r="A119" s="144">
        <v>117</v>
      </c>
      <c r="B119" s="15" t="s">
        <v>372</v>
      </c>
      <c r="C119" s="15" t="s">
        <v>116</v>
      </c>
      <c r="D119" s="16">
        <v>117</v>
      </c>
      <c r="E119" s="17">
        <v>49230355</v>
      </c>
      <c r="F119" s="17">
        <v>239</v>
      </c>
      <c r="G119" s="17">
        <v>141092</v>
      </c>
      <c r="H119" s="17">
        <v>244</v>
      </c>
      <c r="I119" s="18">
        <v>214164</v>
      </c>
      <c r="J119" s="17">
        <v>246</v>
      </c>
      <c r="K119" s="18">
        <v>3402661</v>
      </c>
      <c r="L119" s="17">
        <v>214</v>
      </c>
      <c r="M119" s="30">
        <v>-40990</v>
      </c>
      <c r="N119" s="17">
        <v>34</v>
      </c>
      <c r="O119" s="18">
        <v>31049433</v>
      </c>
      <c r="P119" s="17">
        <v>249</v>
      </c>
      <c r="Q119" s="18">
        <v>0</v>
      </c>
      <c r="R119" s="17">
        <v>194</v>
      </c>
      <c r="S119" s="18">
        <v>0</v>
      </c>
      <c r="T119" s="1"/>
    </row>
    <row r="120" spans="1:20" ht="26.25">
      <c r="A120" s="144">
        <v>118</v>
      </c>
      <c r="B120" s="15" t="s">
        <v>373</v>
      </c>
      <c r="C120" s="15" t="s">
        <v>116</v>
      </c>
      <c r="D120" s="16">
        <v>118</v>
      </c>
      <c r="E120" s="17">
        <v>48841849</v>
      </c>
      <c r="F120" s="17">
        <v>198</v>
      </c>
      <c r="G120" s="17">
        <v>2643198</v>
      </c>
      <c r="H120" s="17" t="s">
        <v>187</v>
      </c>
      <c r="I120" s="18" t="s">
        <v>187</v>
      </c>
      <c r="J120" s="17">
        <v>210</v>
      </c>
      <c r="K120" s="18">
        <v>14134718</v>
      </c>
      <c r="L120" s="17" t="s">
        <v>187</v>
      </c>
      <c r="M120" s="30" t="s">
        <v>187</v>
      </c>
      <c r="N120" s="17">
        <v>195</v>
      </c>
      <c r="O120" s="18">
        <v>0</v>
      </c>
      <c r="P120" s="17">
        <v>12</v>
      </c>
      <c r="Q120" s="18">
        <v>1206</v>
      </c>
      <c r="R120" s="17">
        <v>195</v>
      </c>
      <c r="S120" s="18">
        <v>0</v>
      </c>
      <c r="T120" s="1"/>
    </row>
    <row r="121" spans="1:20" ht="26.25">
      <c r="A121" s="144">
        <v>119</v>
      </c>
      <c r="B121" s="15" t="s">
        <v>374</v>
      </c>
      <c r="C121" s="15" t="s">
        <v>116</v>
      </c>
      <c r="D121" s="16">
        <v>119</v>
      </c>
      <c r="E121" s="17">
        <v>48204868</v>
      </c>
      <c r="F121" s="17">
        <v>89</v>
      </c>
      <c r="G121" s="17">
        <v>11111491</v>
      </c>
      <c r="H121" s="17" t="s">
        <v>187</v>
      </c>
      <c r="I121" s="18" t="s">
        <v>187</v>
      </c>
      <c r="J121" s="17" t="s">
        <v>187</v>
      </c>
      <c r="K121" s="18" t="s">
        <v>187</v>
      </c>
      <c r="L121" s="17" t="s">
        <v>187</v>
      </c>
      <c r="M121" s="30" t="s">
        <v>187</v>
      </c>
      <c r="N121" s="17" t="s">
        <v>187</v>
      </c>
      <c r="O121" s="18" t="s">
        <v>187</v>
      </c>
      <c r="P121" s="17">
        <v>32</v>
      </c>
      <c r="Q121" s="18">
        <v>660</v>
      </c>
      <c r="R121" s="17">
        <v>88</v>
      </c>
      <c r="S121" s="18">
        <v>44185318</v>
      </c>
      <c r="T121" s="1"/>
    </row>
    <row r="122" spans="1:20" ht="26.25">
      <c r="A122" s="144">
        <v>120</v>
      </c>
      <c r="B122" s="15" t="s">
        <v>375</v>
      </c>
      <c r="C122" s="15" t="s">
        <v>116</v>
      </c>
      <c r="D122" s="16">
        <v>120</v>
      </c>
      <c r="E122" s="17">
        <v>47956852</v>
      </c>
      <c r="F122" s="17">
        <v>156</v>
      </c>
      <c r="G122" s="17">
        <v>5174670</v>
      </c>
      <c r="H122" s="17">
        <v>241</v>
      </c>
      <c r="I122" s="18">
        <v>395741</v>
      </c>
      <c r="J122" s="17">
        <v>215</v>
      </c>
      <c r="K122" s="18">
        <v>12538857</v>
      </c>
      <c r="L122" s="17">
        <v>198</v>
      </c>
      <c r="M122" s="30">
        <v>75076</v>
      </c>
      <c r="N122" s="17">
        <v>41</v>
      </c>
      <c r="O122" s="18">
        <v>26929187</v>
      </c>
      <c r="P122" s="17">
        <v>97</v>
      </c>
      <c r="Q122" s="18">
        <v>282</v>
      </c>
      <c r="R122" s="17">
        <v>196</v>
      </c>
      <c r="S122" s="18">
        <v>0</v>
      </c>
      <c r="T122" s="1"/>
    </row>
    <row r="123" spans="1:20" ht="26.25">
      <c r="A123" s="144">
        <v>121</v>
      </c>
      <c r="B123" s="15" t="s">
        <v>376</v>
      </c>
      <c r="C123" s="15" t="s">
        <v>325</v>
      </c>
      <c r="D123" s="16">
        <v>121</v>
      </c>
      <c r="E123" s="17">
        <v>47608351</v>
      </c>
      <c r="F123" s="17">
        <v>182</v>
      </c>
      <c r="G123" s="17">
        <v>3658841</v>
      </c>
      <c r="H123" s="17">
        <v>208</v>
      </c>
      <c r="I123" s="18">
        <v>3008872</v>
      </c>
      <c r="J123" s="17">
        <v>223</v>
      </c>
      <c r="K123" s="18">
        <v>10956683</v>
      </c>
      <c r="L123" s="17">
        <v>164</v>
      </c>
      <c r="M123" s="30">
        <v>642756</v>
      </c>
      <c r="N123" s="17">
        <v>196</v>
      </c>
      <c r="O123" s="18">
        <v>0</v>
      </c>
      <c r="P123" s="17">
        <v>115</v>
      </c>
      <c r="Q123" s="18">
        <v>207</v>
      </c>
      <c r="R123" s="17">
        <v>197</v>
      </c>
      <c r="S123" s="18">
        <v>0</v>
      </c>
      <c r="T123" s="1"/>
    </row>
    <row r="124" spans="1:20" ht="15">
      <c r="A124" s="144">
        <v>122</v>
      </c>
      <c r="B124" s="15" t="s">
        <v>50</v>
      </c>
      <c r="C124" s="15" t="s">
        <v>116</v>
      </c>
      <c r="D124" s="16">
        <v>122</v>
      </c>
      <c r="E124" s="17">
        <v>47574739</v>
      </c>
      <c r="F124" s="17">
        <v>84</v>
      </c>
      <c r="G124" s="17">
        <v>12043649</v>
      </c>
      <c r="H124" s="17">
        <v>52</v>
      </c>
      <c r="I124" s="18">
        <v>42857646</v>
      </c>
      <c r="J124" s="17">
        <v>87</v>
      </c>
      <c r="K124" s="18">
        <v>53519458</v>
      </c>
      <c r="L124" s="17">
        <v>77</v>
      </c>
      <c r="M124" s="30">
        <v>3965221</v>
      </c>
      <c r="N124" s="17">
        <v>66</v>
      </c>
      <c r="O124" s="18">
        <v>14517066</v>
      </c>
      <c r="P124" s="17">
        <v>79</v>
      </c>
      <c r="Q124" s="18">
        <v>331</v>
      </c>
      <c r="R124" s="17">
        <v>87</v>
      </c>
      <c r="S124" s="18">
        <v>45199840</v>
      </c>
      <c r="T124" s="1"/>
    </row>
    <row r="125" spans="1:20" ht="15">
      <c r="A125" s="144">
        <v>123</v>
      </c>
      <c r="B125" s="15" t="s">
        <v>377</v>
      </c>
      <c r="C125" s="15" t="s">
        <v>116</v>
      </c>
      <c r="D125" s="16">
        <v>123</v>
      </c>
      <c r="E125" s="17">
        <v>47529595</v>
      </c>
      <c r="F125" s="17">
        <v>132</v>
      </c>
      <c r="G125" s="17">
        <v>6903172</v>
      </c>
      <c r="H125" s="17">
        <v>117</v>
      </c>
      <c r="I125" s="18">
        <v>14424497</v>
      </c>
      <c r="J125" s="17">
        <v>170</v>
      </c>
      <c r="K125" s="18">
        <v>21498117</v>
      </c>
      <c r="L125" s="17">
        <v>49</v>
      </c>
      <c r="M125" s="30">
        <v>6689685</v>
      </c>
      <c r="N125" s="17">
        <v>197</v>
      </c>
      <c r="O125" s="18">
        <v>0</v>
      </c>
      <c r="P125" s="17">
        <v>238</v>
      </c>
      <c r="Q125" s="18">
        <v>6</v>
      </c>
      <c r="R125" s="17">
        <v>198</v>
      </c>
      <c r="S125" s="18">
        <v>0</v>
      </c>
      <c r="T125" s="1"/>
    </row>
    <row r="126" spans="1:20" ht="26.25">
      <c r="A126" s="144">
        <v>124</v>
      </c>
      <c r="B126" s="15" t="s">
        <v>378</v>
      </c>
      <c r="C126" s="15" t="s">
        <v>116</v>
      </c>
      <c r="D126" s="16">
        <v>124</v>
      </c>
      <c r="E126" s="17">
        <v>47527910</v>
      </c>
      <c r="F126" s="17">
        <v>105</v>
      </c>
      <c r="G126" s="17">
        <v>9666461</v>
      </c>
      <c r="H126" s="17">
        <v>146</v>
      </c>
      <c r="I126" s="18">
        <v>10074394</v>
      </c>
      <c r="J126" s="17">
        <v>115</v>
      </c>
      <c r="K126" s="18">
        <v>38450015</v>
      </c>
      <c r="L126" s="17">
        <v>118</v>
      </c>
      <c r="M126" s="30">
        <v>2030220</v>
      </c>
      <c r="N126" s="17">
        <v>163</v>
      </c>
      <c r="O126" s="18">
        <v>3302</v>
      </c>
      <c r="P126" s="17">
        <v>65</v>
      </c>
      <c r="Q126" s="18">
        <v>413</v>
      </c>
      <c r="R126" s="17">
        <v>83</v>
      </c>
      <c r="S126" s="18">
        <v>47527910</v>
      </c>
      <c r="T126" s="1"/>
    </row>
    <row r="127" spans="1:20" ht="26.25">
      <c r="A127" s="144">
        <v>125</v>
      </c>
      <c r="B127" s="15" t="s">
        <v>379</v>
      </c>
      <c r="C127" s="15" t="s">
        <v>116</v>
      </c>
      <c r="D127" s="16">
        <v>125</v>
      </c>
      <c r="E127" s="17">
        <v>47525711</v>
      </c>
      <c r="F127" s="17">
        <v>144</v>
      </c>
      <c r="G127" s="17">
        <v>5964672</v>
      </c>
      <c r="H127" s="17">
        <v>154</v>
      </c>
      <c r="I127" s="18">
        <v>8788447</v>
      </c>
      <c r="J127" s="17">
        <v>156</v>
      </c>
      <c r="K127" s="18">
        <v>25405724</v>
      </c>
      <c r="L127" s="17">
        <v>107</v>
      </c>
      <c r="M127" s="30">
        <v>2410497</v>
      </c>
      <c r="N127" s="17">
        <v>121</v>
      </c>
      <c r="O127" s="18">
        <v>1571905</v>
      </c>
      <c r="P127" s="17">
        <v>159</v>
      </c>
      <c r="Q127" s="18">
        <v>120</v>
      </c>
      <c r="R127" s="17">
        <v>144</v>
      </c>
      <c r="S127" s="18">
        <v>24302441</v>
      </c>
      <c r="T127" s="1"/>
    </row>
    <row r="128" spans="1:20" ht="15">
      <c r="A128" s="144">
        <v>126</v>
      </c>
      <c r="B128" s="15" t="s">
        <v>380</v>
      </c>
      <c r="C128" s="15" t="s">
        <v>116</v>
      </c>
      <c r="D128" s="16">
        <v>126</v>
      </c>
      <c r="E128" s="17">
        <v>47291099</v>
      </c>
      <c r="F128" s="17">
        <v>215</v>
      </c>
      <c r="G128" s="17">
        <v>1685367</v>
      </c>
      <c r="H128" s="17">
        <v>221</v>
      </c>
      <c r="I128" s="18">
        <v>2261548</v>
      </c>
      <c r="J128" s="17">
        <v>227</v>
      </c>
      <c r="K128" s="18">
        <v>10274588</v>
      </c>
      <c r="L128" s="17">
        <v>196</v>
      </c>
      <c r="M128" s="30">
        <v>93597</v>
      </c>
      <c r="N128" s="17">
        <v>27</v>
      </c>
      <c r="O128" s="18">
        <v>32176472</v>
      </c>
      <c r="P128" s="17">
        <v>234</v>
      </c>
      <c r="Q128" s="18">
        <v>8</v>
      </c>
      <c r="R128" s="17">
        <v>199</v>
      </c>
      <c r="S128" s="18">
        <v>0</v>
      </c>
      <c r="T128" s="1"/>
    </row>
    <row r="129" spans="1:20" ht="26.25">
      <c r="A129" s="144">
        <v>127</v>
      </c>
      <c r="B129" s="15" t="s">
        <v>432</v>
      </c>
      <c r="C129" s="15" t="s">
        <v>332</v>
      </c>
      <c r="D129" s="16">
        <v>127</v>
      </c>
      <c r="E129" s="17">
        <v>46906169</v>
      </c>
      <c r="F129" s="17">
        <v>97</v>
      </c>
      <c r="G129" s="17">
        <v>10447390</v>
      </c>
      <c r="H129" s="17">
        <v>64</v>
      </c>
      <c r="I129" s="18">
        <v>34961881</v>
      </c>
      <c r="J129" s="17">
        <v>106</v>
      </c>
      <c r="K129" s="18">
        <v>42259416</v>
      </c>
      <c r="L129" s="17">
        <v>61</v>
      </c>
      <c r="M129" s="30">
        <v>5471266</v>
      </c>
      <c r="N129" s="17">
        <v>132</v>
      </c>
      <c r="O129" s="18">
        <v>693436</v>
      </c>
      <c r="P129" s="17">
        <v>94</v>
      </c>
      <c r="Q129" s="18">
        <v>297</v>
      </c>
      <c r="R129" s="17">
        <v>99</v>
      </c>
      <c r="S129" s="18">
        <v>39936134</v>
      </c>
      <c r="T129" s="1"/>
    </row>
    <row r="130" spans="1:20" ht="26.25">
      <c r="A130" s="144">
        <v>128</v>
      </c>
      <c r="B130" s="15" t="s">
        <v>433</v>
      </c>
      <c r="C130" s="15" t="s">
        <v>333</v>
      </c>
      <c r="D130" s="16">
        <v>128</v>
      </c>
      <c r="E130" s="17">
        <v>46056730</v>
      </c>
      <c r="F130" s="17">
        <v>188</v>
      </c>
      <c r="G130" s="17">
        <v>3237628</v>
      </c>
      <c r="H130" s="17">
        <v>179</v>
      </c>
      <c r="I130" s="18">
        <v>5786547</v>
      </c>
      <c r="J130" s="17">
        <v>196</v>
      </c>
      <c r="K130" s="18">
        <v>15743122</v>
      </c>
      <c r="L130" s="17">
        <v>140</v>
      </c>
      <c r="M130" s="30">
        <v>1327882</v>
      </c>
      <c r="N130" s="17">
        <v>130</v>
      </c>
      <c r="O130" s="18">
        <v>748250</v>
      </c>
      <c r="P130" s="17">
        <v>198</v>
      </c>
      <c r="Q130" s="18">
        <v>46</v>
      </c>
      <c r="R130" s="17">
        <v>97</v>
      </c>
      <c r="S130" s="18">
        <v>40342863</v>
      </c>
      <c r="T130" s="1"/>
    </row>
    <row r="131" spans="1:20" ht="26.25">
      <c r="A131" s="144">
        <v>129</v>
      </c>
      <c r="B131" s="15" t="s">
        <v>207</v>
      </c>
      <c r="C131" s="15" t="s">
        <v>116</v>
      </c>
      <c r="D131" s="16">
        <v>129</v>
      </c>
      <c r="E131" s="17">
        <v>46009073</v>
      </c>
      <c r="F131" s="17">
        <v>177</v>
      </c>
      <c r="G131" s="17">
        <v>3819420</v>
      </c>
      <c r="H131" s="17">
        <v>116</v>
      </c>
      <c r="I131" s="18">
        <v>14740677</v>
      </c>
      <c r="J131" s="17">
        <v>124</v>
      </c>
      <c r="K131" s="18">
        <v>34064261</v>
      </c>
      <c r="L131" s="17">
        <v>144</v>
      </c>
      <c r="M131" s="30">
        <v>1092889</v>
      </c>
      <c r="N131" s="17">
        <v>124</v>
      </c>
      <c r="O131" s="18">
        <v>1345392</v>
      </c>
      <c r="P131" s="17">
        <v>154</v>
      </c>
      <c r="Q131" s="18">
        <v>145</v>
      </c>
      <c r="R131" s="17">
        <v>118</v>
      </c>
      <c r="S131" s="18">
        <v>31881838</v>
      </c>
      <c r="T131" s="1"/>
    </row>
    <row r="132" spans="1:20" ht="26.25">
      <c r="A132" s="144">
        <v>130</v>
      </c>
      <c r="B132" s="15" t="s">
        <v>381</v>
      </c>
      <c r="C132" s="15" t="s">
        <v>531</v>
      </c>
      <c r="D132" s="16">
        <v>130</v>
      </c>
      <c r="E132" s="17">
        <v>45947677</v>
      </c>
      <c r="F132" s="17">
        <v>186</v>
      </c>
      <c r="G132" s="17">
        <v>3300940</v>
      </c>
      <c r="H132" s="17">
        <v>243</v>
      </c>
      <c r="I132" s="18">
        <v>292643</v>
      </c>
      <c r="J132" s="17">
        <v>182</v>
      </c>
      <c r="K132" s="18">
        <v>19077756</v>
      </c>
      <c r="L132" s="17">
        <v>203</v>
      </c>
      <c r="M132" s="30">
        <v>53095</v>
      </c>
      <c r="N132" s="17">
        <v>198</v>
      </c>
      <c r="O132" s="18">
        <v>0</v>
      </c>
      <c r="P132" s="17">
        <v>189</v>
      </c>
      <c r="Q132" s="18">
        <v>57</v>
      </c>
      <c r="R132" s="17">
        <v>200</v>
      </c>
      <c r="S132" s="18">
        <v>0</v>
      </c>
      <c r="T132" s="1"/>
    </row>
    <row r="133" spans="1:20" ht="26.25">
      <c r="A133" s="144">
        <v>131</v>
      </c>
      <c r="B133" s="15" t="s">
        <v>210</v>
      </c>
      <c r="C133" s="15" t="s">
        <v>116</v>
      </c>
      <c r="D133" s="16">
        <v>131</v>
      </c>
      <c r="E133" s="17">
        <v>45647737</v>
      </c>
      <c r="F133" s="17">
        <v>109</v>
      </c>
      <c r="G133" s="17">
        <v>9175958</v>
      </c>
      <c r="H133" s="17">
        <v>62</v>
      </c>
      <c r="I133" s="18">
        <v>36266308</v>
      </c>
      <c r="J133" s="17">
        <v>105</v>
      </c>
      <c r="K133" s="18">
        <v>43069912</v>
      </c>
      <c r="L133" s="17">
        <v>114</v>
      </c>
      <c r="M133" s="30">
        <v>2150196</v>
      </c>
      <c r="N133" s="17">
        <v>136</v>
      </c>
      <c r="O133" s="18">
        <v>381134</v>
      </c>
      <c r="P133" s="17">
        <v>38</v>
      </c>
      <c r="Q133" s="18">
        <v>576</v>
      </c>
      <c r="R133" s="17">
        <v>86</v>
      </c>
      <c r="S133" s="18">
        <v>45290800</v>
      </c>
      <c r="T133" s="1"/>
    </row>
    <row r="134" spans="1:20" ht="26.25">
      <c r="A134" s="144">
        <v>132</v>
      </c>
      <c r="B134" s="15" t="s">
        <v>382</v>
      </c>
      <c r="C134" s="15" t="s">
        <v>116</v>
      </c>
      <c r="D134" s="16">
        <v>132</v>
      </c>
      <c r="E134" s="17">
        <v>44877435</v>
      </c>
      <c r="F134" s="17">
        <v>247</v>
      </c>
      <c r="G134" s="17">
        <v>-533646</v>
      </c>
      <c r="H134" s="17" t="s">
        <v>187</v>
      </c>
      <c r="I134" s="18" t="s">
        <v>187</v>
      </c>
      <c r="J134" s="17">
        <v>155</v>
      </c>
      <c r="K134" s="18">
        <v>25763005</v>
      </c>
      <c r="L134" s="17" t="s">
        <v>187</v>
      </c>
      <c r="M134" s="30" t="s">
        <v>187</v>
      </c>
      <c r="N134" s="17">
        <v>144</v>
      </c>
      <c r="O134" s="18">
        <v>165228</v>
      </c>
      <c r="P134" s="17">
        <v>37</v>
      </c>
      <c r="Q134" s="18">
        <v>588</v>
      </c>
      <c r="R134" s="17">
        <v>201</v>
      </c>
      <c r="S134" s="18">
        <v>0</v>
      </c>
      <c r="T134" s="1"/>
    </row>
    <row r="135" spans="1:20" ht="26.25">
      <c r="A135" s="144">
        <v>133</v>
      </c>
      <c r="B135" s="15" t="s">
        <v>383</v>
      </c>
      <c r="C135" s="15" t="s">
        <v>116</v>
      </c>
      <c r="D135" s="16">
        <v>133</v>
      </c>
      <c r="E135" s="17">
        <v>44853928</v>
      </c>
      <c r="F135" s="17">
        <v>191</v>
      </c>
      <c r="G135" s="17">
        <v>3036128</v>
      </c>
      <c r="H135" s="17">
        <v>167</v>
      </c>
      <c r="I135" s="18">
        <v>7166028</v>
      </c>
      <c r="J135" s="17">
        <v>118</v>
      </c>
      <c r="K135" s="18">
        <v>36674221</v>
      </c>
      <c r="L135" s="17">
        <v>127</v>
      </c>
      <c r="M135" s="30">
        <v>1687327</v>
      </c>
      <c r="N135" s="17">
        <v>199</v>
      </c>
      <c r="O135" s="18">
        <v>0</v>
      </c>
      <c r="P135" s="17">
        <v>180</v>
      </c>
      <c r="Q135" s="18">
        <v>84</v>
      </c>
      <c r="R135" s="17">
        <v>202</v>
      </c>
      <c r="S135" s="18">
        <v>0</v>
      </c>
      <c r="T135" s="1"/>
    </row>
    <row r="136" spans="1:20" ht="26.25">
      <c r="A136" s="144">
        <v>134</v>
      </c>
      <c r="B136" s="15" t="s">
        <v>384</v>
      </c>
      <c r="C136" s="15" t="s">
        <v>322</v>
      </c>
      <c r="D136" s="16">
        <v>134</v>
      </c>
      <c r="E136" s="17">
        <v>44708148</v>
      </c>
      <c r="F136" s="17">
        <v>88</v>
      </c>
      <c r="G136" s="17">
        <v>11134292</v>
      </c>
      <c r="H136" s="17">
        <v>76</v>
      </c>
      <c r="I136" s="18">
        <v>27476200</v>
      </c>
      <c r="J136" s="17">
        <v>130</v>
      </c>
      <c r="K136" s="18">
        <v>32045738</v>
      </c>
      <c r="L136" s="17">
        <v>63</v>
      </c>
      <c r="M136" s="30">
        <v>5430948</v>
      </c>
      <c r="N136" s="17">
        <v>44</v>
      </c>
      <c r="O136" s="18">
        <v>25688656</v>
      </c>
      <c r="P136" s="17">
        <v>60</v>
      </c>
      <c r="Q136" s="18">
        <v>452</v>
      </c>
      <c r="R136" s="17">
        <v>90</v>
      </c>
      <c r="S136" s="18">
        <v>43985515</v>
      </c>
      <c r="T136" s="146"/>
    </row>
    <row r="137" spans="1:20" ht="26.25">
      <c r="A137" s="144">
        <v>135</v>
      </c>
      <c r="B137" s="15" t="s">
        <v>7</v>
      </c>
      <c r="C137" s="15" t="s">
        <v>116</v>
      </c>
      <c r="D137" s="16">
        <v>135</v>
      </c>
      <c r="E137" s="17">
        <v>44439895</v>
      </c>
      <c r="F137" s="17">
        <v>81</v>
      </c>
      <c r="G137" s="17">
        <v>12626146</v>
      </c>
      <c r="H137" s="17">
        <v>77</v>
      </c>
      <c r="I137" s="18">
        <v>27429449</v>
      </c>
      <c r="J137" s="17">
        <v>93</v>
      </c>
      <c r="K137" s="18">
        <v>51148100</v>
      </c>
      <c r="L137" s="17">
        <v>75</v>
      </c>
      <c r="M137" s="30">
        <v>4076683</v>
      </c>
      <c r="N137" s="17">
        <v>160</v>
      </c>
      <c r="O137" s="18">
        <v>17920</v>
      </c>
      <c r="P137" s="17">
        <v>43</v>
      </c>
      <c r="Q137" s="18">
        <v>556</v>
      </c>
      <c r="R137" s="17">
        <v>89</v>
      </c>
      <c r="S137" s="18">
        <v>44001576</v>
      </c>
      <c r="T137" s="1"/>
    </row>
    <row r="138" spans="1:20" ht="26.25">
      <c r="A138" s="144">
        <v>136</v>
      </c>
      <c r="B138" s="15" t="s">
        <v>13</v>
      </c>
      <c r="C138" s="15" t="s">
        <v>329</v>
      </c>
      <c r="D138" s="16">
        <v>136</v>
      </c>
      <c r="E138" s="17">
        <v>44246195</v>
      </c>
      <c r="F138" s="17">
        <v>95</v>
      </c>
      <c r="G138" s="17">
        <v>10515375</v>
      </c>
      <c r="H138" s="17">
        <v>88</v>
      </c>
      <c r="I138" s="18">
        <v>21455890</v>
      </c>
      <c r="J138" s="17">
        <v>159</v>
      </c>
      <c r="K138" s="18">
        <v>25059592</v>
      </c>
      <c r="L138" s="17">
        <v>54</v>
      </c>
      <c r="M138" s="30">
        <v>6465601</v>
      </c>
      <c r="N138" s="17">
        <v>38</v>
      </c>
      <c r="O138" s="18">
        <v>29694001</v>
      </c>
      <c r="P138" s="17">
        <v>160</v>
      </c>
      <c r="Q138" s="18">
        <v>120</v>
      </c>
      <c r="R138" s="17">
        <v>101</v>
      </c>
      <c r="S138" s="18">
        <v>39143055</v>
      </c>
      <c r="T138" s="1"/>
    </row>
    <row r="139" spans="1:20" ht="26.25">
      <c r="A139" s="144">
        <v>137</v>
      </c>
      <c r="B139" s="15" t="s">
        <v>385</v>
      </c>
      <c r="C139" s="15" t="s">
        <v>116</v>
      </c>
      <c r="D139" s="16">
        <v>137</v>
      </c>
      <c r="E139" s="17">
        <v>44088040</v>
      </c>
      <c r="F139" s="17">
        <v>151</v>
      </c>
      <c r="G139" s="17">
        <v>5429569</v>
      </c>
      <c r="H139" s="17">
        <v>96</v>
      </c>
      <c r="I139" s="18">
        <v>19250048</v>
      </c>
      <c r="J139" s="17">
        <v>120</v>
      </c>
      <c r="K139" s="18">
        <v>36425623</v>
      </c>
      <c r="L139" s="17">
        <v>139</v>
      </c>
      <c r="M139" s="30">
        <v>1332032</v>
      </c>
      <c r="N139" s="17">
        <v>106</v>
      </c>
      <c r="O139" s="18">
        <v>3276709</v>
      </c>
      <c r="P139" s="17">
        <v>87</v>
      </c>
      <c r="Q139" s="18">
        <v>310</v>
      </c>
      <c r="R139" s="17">
        <v>92</v>
      </c>
      <c r="S139" s="18">
        <v>43672259</v>
      </c>
      <c r="T139" s="1"/>
    </row>
    <row r="140" spans="1:20" ht="26.25">
      <c r="A140" s="144">
        <v>138</v>
      </c>
      <c r="B140" s="15" t="s">
        <v>386</v>
      </c>
      <c r="C140" s="15" t="s">
        <v>116</v>
      </c>
      <c r="D140" s="16">
        <v>138</v>
      </c>
      <c r="E140" s="17">
        <v>43989042</v>
      </c>
      <c r="F140" s="17" t="s">
        <v>187</v>
      </c>
      <c r="G140" s="17" t="s">
        <v>187</v>
      </c>
      <c r="H140" s="17" t="s">
        <v>187</v>
      </c>
      <c r="I140" s="18" t="s">
        <v>187</v>
      </c>
      <c r="J140" s="17" t="s">
        <v>187</v>
      </c>
      <c r="K140" s="18" t="s">
        <v>187</v>
      </c>
      <c r="L140" s="17" t="s">
        <v>187</v>
      </c>
      <c r="M140" s="30" t="s">
        <v>187</v>
      </c>
      <c r="N140" s="17" t="s">
        <v>187</v>
      </c>
      <c r="O140" s="18" t="s">
        <v>187</v>
      </c>
      <c r="P140" s="17" t="s">
        <v>187</v>
      </c>
      <c r="Q140" s="18" t="s">
        <v>187</v>
      </c>
      <c r="R140" s="17">
        <v>163</v>
      </c>
      <c r="S140" s="18">
        <v>10242941</v>
      </c>
      <c r="T140" s="1"/>
    </row>
    <row r="141" spans="1:20" ht="26.25">
      <c r="A141" s="144">
        <v>139</v>
      </c>
      <c r="B141" s="15" t="s">
        <v>387</v>
      </c>
      <c r="C141" s="15" t="s">
        <v>116</v>
      </c>
      <c r="D141" s="16">
        <v>139</v>
      </c>
      <c r="E141" s="17">
        <v>43787867</v>
      </c>
      <c r="F141" s="17">
        <v>164</v>
      </c>
      <c r="G141" s="17">
        <v>4750822</v>
      </c>
      <c r="H141" s="17">
        <v>67</v>
      </c>
      <c r="I141" s="18">
        <v>33433776</v>
      </c>
      <c r="J141" s="17">
        <v>67</v>
      </c>
      <c r="K141" s="18">
        <v>70146124</v>
      </c>
      <c r="L141" s="17">
        <v>138</v>
      </c>
      <c r="M141" s="30">
        <v>1361005</v>
      </c>
      <c r="N141" s="17">
        <v>145</v>
      </c>
      <c r="O141" s="18">
        <v>119044</v>
      </c>
      <c r="P141" s="17">
        <v>131</v>
      </c>
      <c r="Q141" s="18">
        <v>185</v>
      </c>
      <c r="R141" s="17">
        <v>96</v>
      </c>
      <c r="S141" s="18">
        <v>40412668</v>
      </c>
      <c r="T141" s="1"/>
    </row>
    <row r="142" spans="1:20" ht="26.25">
      <c r="A142" s="144">
        <v>140</v>
      </c>
      <c r="B142" s="15" t="s">
        <v>388</v>
      </c>
      <c r="C142" s="15" t="s">
        <v>116</v>
      </c>
      <c r="D142" s="16">
        <v>140</v>
      </c>
      <c r="E142" s="17">
        <v>43743059</v>
      </c>
      <c r="F142" s="17">
        <v>102</v>
      </c>
      <c r="G142" s="17">
        <v>9902168</v>
      </c>
      <c r="H142" s="17">
        <v>86</v>
      </c>
      <c r="I142" s="18">
        <v>22300194</v>
      </c>
      <c r="J142" s="17">
        <v>50</v>
      </c>
      <c r="K142" s="18">
        <v>104420913</v>
      </c>
      <c r="L142" s="17">
        <v>64</v>
      </c>
      <c r="M142" s="30">
        <v>5322396</v>
      </c>
      <c r="N142" s="17">
        <v>201</v>
      </c>
      <c r="O142" s="18">
        <v>0</v>
      </c>
      <c r="P142" s="17">
        <v>109</v>
      </c>
      <c r="Q142" s="18">
        <v>224</v>
      </c>
      <c r="R142" s="17">
        <v>91</v>
      </c>
      <c r="S142" s="18">
        <v>43743059</v>
      </c>
      <c r="T142" s="1"/>
    </row>
    <row r="143" spans="1:20" ht="26.25">
      <c r="A143" s="144">
        <v>141</v>
      </c>
      <c r="B143" s="15" t="s">
        <v>389</v>
      </c>
      <c r="C143" s="15" t="s">
        <v>116</v>
      </c>
      <c r="D143" s="16">
        <v>141</v>
      </c>
      <c r="E143" s="17">
        <v>43641970</v>
      </c>
      <c r="F143" s="17">
        <v>223</v>
      </c>
      <c r="G143" s="17">
        <v>1285623</v>
      </c>
      <c r="H143" s="17">
        <v>205</v>
      </c>
      <c r="I143" s="18">
        <v>3391661</v>
      </c>
      <c r="J143" s="17">
        <v>214</v>
      </c>
      <c r="K143" s="18">
        <v>13141393</v>
      </c>
      <c r="L143" s="17">
        <v>180</v>
      </c>
      <c r="M143" s="30">
        <v>328094</v>
      </c>
      <c r="N143" s="17">
        <v>40</v>
      </c>
      <c r="O143" s="18">
        <v>26950000</v>
      </c>
      <c r="P143" s="17">
        <v>228</v>
      </c>
      <c r="Q143" s="18">
        <v>18</v>
      </c>
      <c r="R143" s="17">
        <v>203</v>
      </c>
      <c r="S143" s="18">
        <v>0</v>
      </c>
      <c r="T143" s="1"/>
    </row>
    <row r="144" spans="1:20" ht="15">
      <c r="A144" s="144">
        <v>142</v>
      </c>
      <c r="B144" s="15" t="s">
        <v>390</v>
      </c>
      <c r="C144" s="15" t="s">
        <v>116</v>
      </c>
      <c r="D144" s="16">
        <v>142</v>
      </c>
      <c r="E144" s="17">
        <v>43562848</v>
      </c>
      <c r="F144" s="17">
        <v>211</v>
      </c>
      <c r="G144" s="17">
        <v>1932182</v>
      </c>
      <c r="H144" s="17">
        <v>195</v>
      </c>
      <c r="I144" s="18">
        <v>4226713</v>
      </c>
      <c r="J144" s="17">
        <v>224</v>
      </c>
      <c r="K144" s="18">
        <v>10920682</v>
      </c>
      <c r="L144" s="17">
        <v>152</v>
      </c>
      <c r="M144" s="30">
        <v>958185</v>
      </c>
      <c r="N144" s="17">
        <v>202</v>
      </c>
      <c r="O144" s="18">
        <v>0</v>
      </c>
      <c r="P144" s="17">
        <v>213</v>
      </c>
      <c r="Q144" s="18">
        <v>33</v>
      </c>
      <c r="R144" s="17">
        <v>204</v>
      </c>
      <c r="S144" s="18">
        <v>0</v>
      </c>
      <c r="T144" s="1"/>
    </row>
    <row r="145" spans="1:20" ht="26.25">
      <c r="A145" s="144">
        <v>143</v>
      </c>
      <c r="B145" s="15" t="s">
        <v>85</v>
      </c>
      <c r="C145" s="15" t="s">
        <v>116</v>
      </c>
      <c r="D145" s="16">
        <v>143</v>
      </c>
      <c r="E145" s="17">
        <v>43545366</v>
      </c>
      <c r="F145" s="17">
        <v>127</v>
      </c>
      <c r="G145" s="17">
        <v>7582012</v>
      </c>
      <c r="H145" s="17">
        <v>210</v>
      </c>
      <c r="I145" s="18">
        <v>2918882</v>
      </c>
      <c r="J145" s="17">
        <v>204</v>
      </c>
      <c r="K145" s="18">
        <v>14554439</v>
      </c>
      <c r="L145" s="17">
        <v>222</v>
      </c>
      <c r="M145" s="30">
        <v>-601759</v>
      </c>
      <c r="N145" s="17">
        <v>139</v>
      </c>
      <c r="O145" s="18">
        <v>235456</v>
      </c>
      <c r="P145" s="17">
        <v>108</v>
      </c>
      <c r="Q145" s="18">
        <v>227</v>
      </c>
      <c r="R145" s="17">
        <v>141</v>
      </c>
      <c r="S145" s="18">
        <v>24951494</v>
      </c>
      <c r="T145" s="1"/>
    </row>
    <row r="146" spans="1:20" ht="26.25">
      <c r="A146" s="144">
        <v>144</v>
      </c>
      <c r="B146" s="15" t="s">
        <v>391</v>
      </c>
      <c r="C146" s="15" t="s">
        <v>116</v>
      </c>
      <c r="D146" s="16">
        <v>144</v>
      </c>
      <c r="E146" s="17">
        <v>43269859</v>
      </c>
      <c r="F146" s="17">
        <v>230</v>
      </c>
      <c r="G146" s="17">
        <v>706110</v>
      </c>
      <c r="H146" s="17">
        <v>218</v>
      </c>
      <c r="I146" s="18">
        <v>2532204</v>
      </c>
      <c r="J146" s="17">
        <v>233</v>
      </c>
      <c r="K146" s="18">
        <v>8280947</v>
      </c>
      <c r="L146" s="17">
        <v>184</v>
      </c>
      <c r="M146" s="30">
        <v>236980</v>
      </c>
      <c r="N146" s="17">
        <v>203</v>
      </c>
      <c r="O146" s="18">
        <v>0</v>
      </c>
      <c r="P146" s="17">
        <v>226</v>
      </c>
      <c r="Q146" s="18">
        <v>20</v>
      </c>
      <c r="R146" s="17">
        <v>205</v>
      </c>
      <c r="S146" s="18">
        <v>0</v>
      </c>
      <c r="T146" s="1"/>
    </row>
    <row r="147" spans="1:20" ht="26.25">
      <c r="A147" s="144">
        <v>145</v>
      </c>
      <c r="B147" s="15" t="s">
        <v>434</v>
      </c>
      <c r="C147" s="15" t="s">
        <v>116</v>
      </c>
      <c r="D147" s="16">
        <v>145</v>
      </c>
      <c r="E147" s="17">
        <v>42781254</v>
      </c>
      <c r="F147" s="17">
        <v>107</v>
      </c>
      <c r="G147" s="17">
        <v>9259563</v>
      </c>
      <c r="H147" s="17">
        <v>108</v>
      </c>
      <c r="I147" s="18">
        <v>16162130</v>
      </c>
      <c r="J147" s="17">
        <v>63</v>
      </c>
      <c r="K147" s="18">
        <v>75318317</v>
      </c>
      <c r="L147" s="17">
        <v>53</v>
      </c>
      <c r="M147" s="30">
        <v>6549621</v>
      </c>
      <c r="N147" s="17">
        <v>204</v>
      </c>
      <c r="O147" s="18">
        <v>0</v>
      </c>
      <c r="P147" s="17">
        <v>219</v>
      </c>
      <c r="Q147" s="18">
        <v>25</v>
      </c>
      <c r="R147" s="17">
        <v>93</v>
      </c>
      <c r="S147" s="18">
        <v>42781254</v>
      </c>
      <c r="T147" s="1"/>
    </row>
    <row r="148" spans="1:20" ht="26.25">
      <c r="A148" s="144">
        <v>146</v>
      </c>
      <c r="B148" s="15" t="s">
        <v>392</v>
      </c>
      <c r="C148" s="15" t="s">
        <v>116</v>
      </c>
      <c r="D148" s="16">
        <v>146</v>
      </c>
      <c r="E148" s="17">
        <v>42300540</v>
      </c>
      <c r="F148" s="17">
        <v>73</v>
      </c>
      <c r="G148" s="17">
        <v>13959729</v>
      </c>
      <c r="H148" s="17">
        <v>65</v>
      </c>
      <c r="I148" s="18">
        <v>34518614</v>
      </c>
      <c r="J148" s="17">
        <v>102</v>
      </c>
      <c r="K148" s="18">
        <v>44327881</v>
      </c>
      <c r="L148" s="17">
        <v>111</v>
      </c>
      <c r="M148" s="30">
        <v>2278291</v>
      </c>
      <c r="N148" s="17">
        <v>85</v>
      </c>
      <c r="O148" s="18">
        <v>5684723</v>
      </c>
      <c r="P148" s="17">
        <v>72</v>
      </c>
      <c r="Q148" s="18">
        <v>359</v>
      </c>
      <c r="R148" s="17">
        <v>110</v>
      </c>
      <c r="S148" s="18">
        <v>34170542</v>
      </c>
      <c r="T148" s="1"/>
    </row>
    <row r="149" spans="1:20" ht="26.25">
      <c r="A149" s="144">
        <v>147</v>
      </c>
      <c r="B149" s="15" t="s">
        <v>393</v>
      </c>
      <c r="C149" s="15" t="s">
        <v>116</v>
      </c>
      <c r="D149" s="16">
        <v>147</v>
      </c>
      <c r="E149" s="17">
        <v>42132590</v>
      </c>
      <c r="F149" s="17">
        <v>209</v>
      </c>
      <c r="G149" s="17">
        <v>2093080</v>
      </c>
      <c r="H149" s="17">
        <v>134</v>
      </c>
      <c r="I149" s="18">
        <v>11749169</v>
      </c>
      <c r="J149" s="17">
        <v>178</v>
      </c>
      <c r="K149" s="18">
        <v>19922300</v>
      </c>
      <c r="L149" s="17">
        <v>223</v>
      </c>
      <c r="M149" s="30">
        <v>-720027</v>
      </c>
      <c r="N149" s="17">
        <v>146</v>
      </c>
      <c r="O149" s="18">
        <v>106012</v>
      </c>
      <c r="P149" s="17">
        <v>173</v>
      </c>
      <c r="Q149" s="18">
        <v>100</v>
      </c>
      <c r="R149" s="17">
        <v>206</v>
      </c>
      <c r="S149" s="18">
        <v>0</v>
      </c>
      <c r="T149" s="1"/>
    </row>
    <row r="150" spans="1:20" ht="26.25">
      <c r="A150" s="144">
        <v>148</v>
      </c>
      <c r="B150" s="15" t="s">
        <v>115</v>
      </c>
      <c r="C150" s="15" t="s">
        <v>116</v>
      </c>
      <c r="D150" s="16">
        <v>148</v>
      </c>
      <c r="E150" s="17">
        <v>41898308</v>
      </c>
      <c r="F150" s="17">
        <v>205</v>
      </c>
      <c r="G150" s="17">
        <v>2301905</v>
      </c>
      <c r="H150" s="17">
        <v>211</v>
      </c>
      <c r="I150" s="18">
        <v>2907448</v>
      </c>
      <c r="J150" s="17">
        <v>242</v>
      </c>
      <c r="K150" s="18">
        <v>4914950</v>
      </c>
      <c r="L150" s="17">
        <v>166</v>
      </c>
      <c r="M150" s="30">
        <v>571772</v>
      </c>
      <c r="N150" s="17">
        <v>205</v>
      </c>
      <c r="O150" s="18">
        <v>0</v>
      </c>
      <c r="P150" s="17">
        <v>208</v>
      </c>
      <c r="Q150" s="18">
        <v>39</v>
      </c>
      <c r="R150" s="17">
        <v>207</v>
      </c>
      <c r="S150" s="18">
        <v>0</v>
      </c>
      <c r="T150" s="1"/>
    </row>
    <row r="151" spans="1:20" ht="15">
      <c r="A151" s="144">
        <v>149</v>
      </c>
      <c r="B151" s="15" t="s">
        <v>50</v>
      </c>
      <c r="C151" s="15" t="s">
        <v>116</v>
      </c>
      <c r="D151" s="16">
        <v>149</v>
      </c>
      <c r="E151" s="17">
        <v>41835476</v>
      </c>
      <c r="F151" s="17">
        <v>176</v>
      </c>
      <c r="G151" s="17">
        <v>3876454</v>
      </c>
      <c r="H151" s="17">
        <v>151</v>
      </c>
      <c r="I151" s="18">
        <v>9213778</v>
      </c>
      <c r="J151" s="17">
        <v>206</v>
      </c>
      <c r="K151" s="18">
        <v>14501261</v>
      </c>
      <c r="L151" s="17">
        <v>93</v>
      </c>
      <c r="M151" s="30">
        <v>3058681</v>
      </c>
      <c r="N151" s="17">
        <v>206</v>
      </c>
      <c r="O151" s="18">
        <v>0</v>
      </c>
      <c r="P151" s="17">
        <v>216</v>
      </c>
      <c r="Q151" s="18">
        <v>30</v>
      </c>
      <c r="R151" s="17">
        <v>165</v>
      </c>
      <c r="S151" s="18">
        <v>4483893</v>
      </c>
      <c r="T151" s="1"/>
    </row>
    <row r="152" spans="1:20" ht="26.25">
      <c r="A152" s="144">
        <v>150</v>
      </c>
      <c r="B152" s="15" t="s">
        <v>394</v>
      </c>
      <c r="C152" s="15" t="s">
        <v>116</v>
      </c>
      <c r="D152" s="16">
        <v>150</v>
      </c>
      <c r="E152" s="17">
        <v>41660098</v>
      </c>
      <c r="F152" s="17">
        <v>126</v>
      </c>
      <c r="G152" s="17">
        <v>7671322</v>
      </c>
      <c r="H152" s="17">
        <v>172</v>
      </c>
      <c r="I152" s="18">
        <v>6467971</v>
      </c>
      <c r="J152" s="17">
        <v>138</v>
      </c>
      <c r="K152" s="18">
        <v>30606483</v>
      </c>
      <c r="L152" s="17">
        <v>125</v>
      </c>
      <c r="M152" s="30">
        <v>1718418</v>
      </c>
      <c r="N152" s="17">
        <v>42</v>
      </c>
      <c r="O152" s="18">
        <v>26547317</v>
      </c>
      <c r="P152" s="17" t="s">
        <v>187</v>
      </c>
      <c r="Q152" s="18" t="s">
        <v>187</v>
      </c>
      <c r="R152" s="17">
        <v>130</v>
      </c>
      <c r="S152" s="18">
        <v>27920983</v>
      </c>
      <c r="T152" s="1"/>
    </row>
    <row r="153" spans="1:20" ht="15">
      <c r="A153" s="144">
        <v>151</v>
      </c>
      <c r="B153" s="15" t="s">
        <v>50</v>
      </c>
      <c r="C153" s="15" t="s">
        <v>116</v>
      </c>
      <c r="D153" s="16">
        <v>151</v>
      </c>
      <c r="E153" s="17">
        <v>41496138</v>
      </c>
      <c r="F153" s="17">
        <v>236</v>
      </c>
      <c r="G153" s="17">
        <v>360811</v>
      </c>
      <c r="H153" s="17">
        <v>150</v>
      </c>
      <c r="I153" s="18">
        <v>9345696</v>
      </c>
      <c r="J153" s="17">
        <v>137</v>
      </c>
      <c r="K153" s="18">
        <v>30698355</v>
      </c>
      <c r="L153" s="17">
        <v>230</v>
      </c>
      <c r="M153" s="30">
        <v>-1907900</v>
      </c>
      <c r="N153" s="17">
        <v>207</v>
      </c>
      <c r="O153" s="18">
        <v>0</v>
      </c>
      <c r="P153" s="17">
        <v>163</v>
      </c>
      <c r="Q153" s="18">
        <v>112</v>
      </c>
      <c r="R153" s="17">
        <v>170</v>
      </c>
      <c r="S153" s="18">
        <v>24367</v>
      </c>
      <c r="T153" s="1"/>
    </row>
    <row r="154" spans="1:20" ht="26.25">
      <c r="A154" s="144">
        <v>152</v>
      </c>
      <c r="B154" s="15" t="s">
        <v>6</v>
      </c>
      <c r="C154" s="15" t="s">
        <v>116</v>
      </c>
      <c r="D154" s="16">
        <v>152</v>
      </c>
      <c r="E154" s="17">
        <v>40598842</v>
      </c>
      <c r="F154" s="17">
        <v>138</v>
      </c>
      <c r="G154" s="17">
        <v>6379376</v>
      </c>
      <c r="H154" s="17">
        <v>100</v>
      </c>
      <c r="I154" s="18">
        <v>18672448</v>
      </c>
      <c r="J154" s="17">
        <v>112</v>
      </c>
      <c r="K154" s="18">
        <v>39372250</v>
      </c>
      <c r="L154" s="17">
        <v>147</v>
      </c>
      <c r="M154" s="30">
        <v>1011243</v>
      </c>
      <c r="N154" s="17">
        <v>53</v>
      </c>
      <c r="O154" s="18">
        <v>19235669</v>
      </c>
      <c r="P154" s="17">
        <v>78</v>
      </c>
      <c r="Q154" s="18">
        <v>345</v>
      </c>
      <c r="R154" s="17">
        <v>106</v>
      </c>
      <c r="S154" s="18">
        <v>36210952</v>
      </c>
      <c r="T154" s="1"/>
    </row>
    <row r="155" spans="1:20" ht="26.25">
      <c r="A155" s="144">
        <v>153</v>
      </c>
      <c r="B155" s="15" t="s">
        <v>395</v>
      </c>
      <c r="C155" s="15" t="s">
        <v>116</v>
      </c>
      <c r="D155" s="16">
        <v>153</v>
      </c>
      <c r="E155" s="17">
        <v>40594375</v>
      </c>
      <c r="F155" s="17">
        <v>154</v>
      </c>
      <c r="G155" s="17">
        <v>5269879</v>
      </c>
      <c r="H155" s="17">
        <v>159</v>
      </c>
      <c r="I155" s="18">
        <v>7886922</v>
      </c>
      <c r="J155" s="17">
        <v>134</v>
      </c>
      <c r="K155" s="18">
        <v>31427974</v>
      </c>
      <c r="L155" s="17">
        <v>124</v>
      </c>
      <c r="M155" s="30">
        <v>1720855</v>
      </c>
      <c r="N155" s="17">
        <v>143</v>
      </c>
      <c r="O155" s="18">
        <v>176004</v>
      </c>
      <c r="P155" s="17">
        <v>80</v>
      </c>
      <c r="Q155" s="18">
        <v>330</v>
      </c>
      <c r="R155" s="17">
        <v>95</v>
      </c>
      <c r="S155" s="18">
        <v>40594375</v>
      </c>
      <c r="T155" s="1"/>
    </row>
    <row r="156" spans="1:20" ht="26.25">
      <c r="A156" s="144">
        <v>154</v>
      </c>
      <c r="B156" s="15" t="s">
        <v>199</v>
      </c>
      <c r="C156" s="15" t="s">
        <v>116</v>
      </c>
      <c r="D156" s="16">
        <v>154</v>
      </c>
      <c r="E156" s="17">
        <v>40390324</v>
      </c>
      <c r="F156" s="17">
        <v>59</v>
      </c>
      <c r="G156" s="17">
        <v>17150511</v>
      </c>
      <c r="H156" s="17" t="s">
        <v>187</v>
      </c>
      <c r="I156" s="18" t="s">
        <v>187</v>
      </c>
      <c r="J156" s="17" t="s">
        <v>187</v>
      </c>
      <c r="K156" s="18" t="s">
        <v>187</v>
      </c>
      <c r="L156" s="17" t="s">
        <v>187</v>
      </c>
      <c r="M156" s="30" t="s">
        <v>187</v>
      </c>
      <c r="N156" s="17">
        <v>148</v>
      </c>
      <c r="O156" s="18">
        <v>81275</v>
      </c>
      <c r="P156" s="17">
        <v>134</v>
      </c>
      <c r="Q156" s="18">
        <v>180</v>
      </c>
      <c r="R156" s="17">
        <v>100</v>
      </c>
      <c r="S156" s="18">
        <v>39272585</v>
      </c>
      <c r="T156" s="1"/>
    </row>
    <row r="157" spans="1:20" ht="26.25">
      <c r="A157" s="144">
        <v>155</v>
      </c>
      <c r="B157" s="15" t="s">
        <v>396</v>
      </c>
      <c r="C157" s="15" t="s">
        <v>116</v>
      </c>
      <c r="D157" s="16">
        <v>155</v>
      </c>
      <c r="E157" s="17">
        <v>40297882</v>
      </c>
      <c r="F157" s="17">
        <v>133</v>
      </c>
      <c r="G157" s="17">
        <v>6871250</v>
      </c>
      <c r="H157" s="17">
        <v>166</v>
      </c>
      <c r="I157" s="18">
        <v>7192647</v>
      </c>
      <c r="J157" s="17">
        <v>149</v>
      </c>
      <c r="K157" s="18">
        <v>26793009</v>
      </c>
      <c r="L157" s="17">
        <v>236</v>
      </c>
      <c r="M157" s="30">
        <v>-3159576</v>
      </c>
      <c r="N157" s="17">
        <v>115</v>
      </c>
      <c r="O157" s="18">
        <v>2184928</v>
      </c>
      <c r="P157" s="17">
        <v>66</v>
      </c>
      <c r="Q157" s="18">
        <v>393</v>
      </c>
      <c r="R157" s="17">
        <v>109</v>
      </c>
      <c r="S157" s="18">
        <v>34586179</v>
      </c>
      <c r="T157" s="1"/>
    </row>
    <row r="158" spans="1:20" ht="26.25">
      <c r="A158" s="144">
        <v>156</v>
      </c>
      <c r="B158" s="15" t="s">
        <v>397</v>
      </c>
      <c r="C158" s="15" t="s">
        <v>116</v>
      </c>
      <c r="D158" s="16">
        <v>156</v>
      </c>
      <c r="E158" s="17">
        <v>40267944</v>
      </c>
      <c r="F158" s="17">
        <v>197</v>
      </c>
      <c r="G158" s="17">
        <v>2761089</v>
      </c>
      <c r="H158" s="17">
        <v>102</v>
      </c>
      <c r="I158" s="18">
        <v>18182872</v>
      </c>
      <c r="J158" s="17">
        <v>142</v>
      </c>
      <c r="K158" s="18">
        <v>29019970</v>
      </c>
      <c r="L158" s="17">
        <v>159</v>
      </c>
      <c r="M158" s="30">
        <v>759291</v>
      </c>
      <c r="N158" s="17">
        <v>208</v>
      </c>
      <c r="O158" s="18">
        <v>0</v>
      </c>
      <c r="P158" s="17">
        <v>162</v>
      </c>
      <c r="Q158" s="18">
        <v>113</v>
      </c>
      <c r="R158" s="17">
        <v>164</v>
      </c>
      <c r="S158" s="18">
        <v>6912299</v>
      </c>
      <c r="T158" s="1"/>
    </row>
    <row r="159" spans="1:20" ht="26.25">
      <c r="A159" s="144">
        <v>157</v>
      </c>
      <c r="B159" s="15" t="s">
        <v>398</v>
      </c>
      <c r="C159" s="15" t="s">
        <v>116</v>
      </c>
      <c r="D159" s="16">
        <v>157</v>
      </c>
      <c r="E159" s="17">
        <v>40162281</v>
      </c>
      <c r="F159" s="17">
        <v>82</v>
      </c>
      <c r="G159" s="17">
        <v>12422299</v>
      </c>
      <c r="H159" s="17">
        <v>70</v>
      </c>
      <c r="I159" s="18">
        <v>30624589</v>
      </c>
      <c r="J159" s="17">
        <v>73</v>
      </c>
      <c r="K159" s="18">
        <v>66904163</v>
      </c>
      <c r="L159" s="17">
        <v>36</v>
      </c>
      <c r="M159" s="30">
        <v>9554943</v>
      </c>
      <c r="N159" s="17">
        <v>209</v>
      </c>
      <c r="O159" s="18">
        <v>0</v>
      </c>
      <c r="P159" s="17">
        <v>152</v>
      </c>
      <c r="Q159" s="18">
        <v>150</v>
      </c>
      <c r="R159" s="17">
        <v>98</v>
      </c>
      <c r="S159" s="18">
        <v>40162281</v>
      </c>
      <c r="T159" s="1"/>
    </row>
    <row r="160" spans="1:20" ht="26.25">
      <c r="A160" s="144">
        <v>158</v>
      </c>
      <c r="B160" s="15" t="s">
        <v>399</v>
      </c>
      <c r="C160" s="15" t="s">
        <v>116</v>
      </c>
      <c r="D160" s="16">
        <v>158</v>
      </c>
      <c r="E160" s="17">
        <v>40139021</v>
      </c>
      <c r="F160" s="17">
        <v>233</v>
      </c>
      <c r="G160" s="17">
        <v>625611</v>
      </c>
      <c r="H160" s="17">
        <v>237</v>
      </c>
      <c r="I160" s="18">
        <v>629958</v>
      </c>
      <c r="J160" s="17">
        <v>211</v>
      </c>
      <c r="K160" s="18">
        <v>13710734</v>
      </c>
      <c r="L160" s="17">
        <v>189</v>
      </c>
      <c r="M160" s="30">
        <v>182131</v>
      </c>
      <c r="N160" s="17">
        <v>57</v>
      </c>
      <c r="O160" s="18">
        <v>16724883</v>
      </c>
      <c r="P160" s="17">
        <v>214</v>
      </c>
      <c r="Q160" s="18">
        <v>33</v>
      </c>
      <c r="R160" s="17">
        <v>208</v>
      </c>
      <c r="S160" s="18">
        <v>0</v>
      </c>
      <c r="T160" s="1"/>
    </row>
    <row r="161" spans="1:20" ht="26.25">
      <c r="A161" s="144">
        <v>159</v>
      </c>
      <c r="B161" s="15" t="s">
        <v>400</v>
      </c>
      <c r="C161" s="15" t="s">
        <v>116</v>
      </c>
      <c r="D161" s="16">
        <v>159</v>
      </c>
      <c r="E161" s="17">
        <v>39458308</v>
      </c>
      <c r="F161" s="17">
        <v>80</v>
      </c>
      <c r="G161" s="17">
        <v>12725229</v>
      </c>
      <c r="H161" s="17">
        <v>51</v>
      </c>
      <c r="I161" s="18">
        <v>43814534</v>
      </c>
      <c r="J161" s="17">
        <v>74</v>
      </c>
      <c r="K161" s="18">
        <v>65707403</v>
      </c>
      <c r="L161" s="17">
        <v>97</v>
      </c>
      <c r="M161" s="30">
        <v>2895176</v>
      </c>
      <c r="N161" s="17">
        <v>46</v>
      </c>
      <c r="O161" s="18">
        <v>22147953</v>
      </c>
      <c r="P161" s="17">
        <v>100</v>
      </c>
      <c r="Q161" s="18">
        <v>273</v>
      </c>
      <c r="R161" s="17">
        <v>103</v>
      </c>
      <c r="S161" s="18">
        <v>38871104</v>
      </c>
      <c r="T161" s="1"/>
    </row>
    <row r="162" spans="1:20" ht="26.25">
      <c r="A162" s="144">
        <v>160</v>
      </c>
      <c r="B162" s="15" t="s">
        <v>401</v>
      </c>
      <c r="C162" s="15" t="s">
        <v>116</v>
      </c>
      <c r="D162" s="16">
        <v>160</v>
      </c>
      <c r="E162" s="17">
        <v>39162420</v>
      </c>
      <c r="F162" s="17">
        <v>195</v>
      </c>
      <c r="G162" s="17">
        <v>2873868</v>
      </c>
      <c r="H162" s="17">
        <v>184</v>
      </c>
      <c r="I162" s="18">
        <v>5359885</v>
      </c>
      <c r="J162" s="17">
        <v>216</v>
      </c>
      <c r="K162" s="18">
        <v>12468296</v>
      </c>
      <c r="L162" s="17">
        <v>134</v>
      </c>
      <c r="M162" s="30">
        <v>1478766</v>
      </c>
      <c r="N162" s="17">
        <v>107</v>
      </c>
      <c r="O162" s="18">
        <v>3199366</v>
      </c>
      <c r="P162" s="17">
        <v>223</v>
      </c>
      <c r="Q162" s="18">
        <v>24</v>
      </c>
      <c r="R162" s="17">
        <v>169</v>
      </c>
      <c r="S162" s="18">
        <v>77260</v>
      </c>
      <c r="T162" s="1"/>
    </row>
    <row r="163" spans="1:20" ht="26.25">
      <c r="A163" s="144">
        <v>161</v>
      </c>
      <c r="B163" s="15" t="s">
        <v>106</v>
      </c>
      <c r="C163" s="15" t="s">
        <v>116</v>
      </c>
      <c r="D163" s="16">
        <v>161</v>
      </c>
      <c r="E163" s="17">
        <v>38859232</v>
      </c>
      <c r="F163" s="17">
        <v>99</v>
      </c>
      <c r="G163" s="17">
        <v>10214909</v>
      </c>
      <c r="H163" s="17">
        <v>137</v>
      </c>
      <c r="I163" s="18">
        <v>11589591</v>
      </c>
      <c r="J163" s="17">
        <v>135</v>
      </c>
      <c r="K163" s="18">
        <v>31058025</v>
      </c>
      <c r="L163" s="17">
        <v>115</v>
      </c>
      <c r="M163" s="30">
        <v>2141188</v>
      </c>
      <c r="N163" s="17">
        <v>94</v>
      </c>
      <c r="O163" s="18">
        <v>4650000</v>
      </c>
      <c r="P163" s="17">
        <v>81</v>
      </c>
      <c r="Q163" s="18">
        <v>330</v>
      </c>
      <c r="R163" s="17">
        <v>104</v>
      </c>
      <c r="S163" s="18">
        <v>38859232</v>
      </c>
      <c r="T163" s="1"/>
    </row>
    <row r="164" spans="1:20" ht="15">
      <c r="A164" s="144">
        <v>162</v>
      </c>
      <c r="B164" s="15" t="s">
        <v>569</v>
      </c>
      <c r="C164" s="15" t="s">
        <v>329</v>
      </c>
      <c r="D164" s="16">
        <v>162</v>
      </c>
      <c r="E164" s="17">
        <v>38245066</v>
      </c>
      <c r="F164" s="17">
        <v>231</v>
      </c>
      <c r="G164" s="17">
        <v>702919</v>
      </c>
      <c r="H164" s="17">
        <v>188</v>
      </c>
      <c r="I164" s="18">
        <v>4896063</v>
      </c>
      <c r="J164" s="17">
        <v>158</v>
      </c>
      <c r="K164" s="18">
        <v>25333016</v>
      </c>
      <c r="L164" s="17">
        <v>215</v>
      </c>
      <c r="M164" s="30">
        <v>-92258</v>
      </c>
      <c r="N164" s="17">
        <v>210</v>
      </c>
      <c r="O164" s="18">
        <v>0</v>
      </c>
      <c r="P164" s="17">
        <v>227</v>
      </c>
      <c r="Q164" s="18">
        <v>20</v>
      </c>
      <c r="R164" s="17">
        <v>209</v>
      </c>
      <c r="S164" s="18">
        <v>0</v>
      </c>
      <c r="T164" s="1"/>
    </row>
    <row r="165" spans="1:20" ht="26.25">
      <c r="A165" s="144">
        <v>163</v>
      </c>
      <c r="B165" s="15" t="s">
        <v>402</v>
      </c>
      <c r="C165" s="15" t="s">
        <v>116</v>
      </c>
      <c r="D165" s="16">
        <v>163</v>
      </c>
      <c r="E165" s="17">
        <v>38167300</v>
      </c>
      <c r="F165" s="17">
        <v>167</v>
      </c>
      <c r="G165" s="17">
        <v>4594486</v>
      </c>
      <c r="H165" s="17">
        <v>196</v>
      </c>
      <c r="I165" s="18">
        <v>4092319</v>
      </c>
      <c r="J165" s="17">
        <v>225</v>
      </c>
      <c r="K165" s="18">
        <v>10466516</v>
      </c>
      <c r="L165" s="17">
        <v>128</v>
      </c>
      <c r="M165" s="30">
        <v>1636063</v>
      </c>
      <c r="N165" s="17">
        <v>211</v>
      </c>
      <c r="O165" s="18">
        <v>0</v>
      </c>
      <c r="P165" s="17">
        <v>177</v>
      </c>
      <c r="Q165" s="18">
        <v>88</v>
      </c>
      <c r="R165" s="17">
        <v>210</v>
      </c>
      <c r="S165" s="18">
        <v>0</v>
      </c>
      <c r="T165" s="1"/>
    </row>
    <row r="166" spans="1:20" ht="15">
      <c r="A166" s="144">
        <v>164</v>
      </c>
      <c r="B166" s="15" t="s">
        <v>403</v>
      </c>
      <c r="C166" s="15" t="s">
        <v>116</v>
      </c>
      <c r="D166" s="16">
        <v>164</v>
      </c>
      <c r="E166" s="17">
        <v>37714026</v>
      </c>
      <c r="F166" s="17">
        <v>240</v>
      </c>
      <c r="G166" s="17">
        <v>139517</v>
      </c>
      <c r="H166" s="17">
        <v>240</v>
      </c>
      <c r="I166" s="18">
        <v>557502</v>
      </c>
      <c r="J166" s="17">
        <v>249</v>
      </c>
      <c r="K166" s="18">
        <v>562749</v>
      </c>
      <c r="L166" s="17">
        <v>197</v>
      </c>
      <c r="M166" s="30">
        <v>78981</v>
      </c>
      <c r="N166" s="17">
        <v>212</v>
      </c>
      <c r="O166" s="18">
        <v>0</v>
      </c>
      <c r="P166" s="17">
        <v>241</v>
      </c>
      <c r="Q166" s="18">
        <v>4</v>
      </c>
      <c r="R166" s="17">
        <v>211</v>
      </c>
      <c r="S166" s="18">
        <v>0</v>
      </c>
      <c r="T166" s="1"/>
    </row>
    <row r="167" spans="1:20" ht="26.25">
      <c r="A167" s="144">
        <v>165</v>
      </c>
      <c r="B167" s="15" t="s">
        <v>404</v>
      </c>
      <c r="C167" s="15" t="s">
        <v>116</v>
      </c>
      <c r="D167" s="16">
        <v>165</v>
      </c>
      <c r="E167" s="17">
        <v>37647007</v>
      </c>
      <c r="F167" s="17">
        <v>174</v>
      </c>
      <c r="G167" s="17">
        <v>3922657</v>
      </c>
      <c r="H167" s="17">
        <v>201</v>
      </c>
      <c r="I167" s="18">
        <v>3605060</v>
      </c>
      <c r="J167" s="17">
        <v>199</v>
      </c>
      <c r="K167" s="18">
        <v>15285100</v>
      </c>
      <c r="L167" s="17">
        <v>136</v>
      </c>
      <c r="M167" s="30">
        <v>1372557</v>
      </c>
      <c r="N167" s="17">
        <v>162</v>
      </c>
      <c r="O167" s="18">
        <v>4596</v>
      </c>
      <c r="P167" s="17">
        <v>231</v>
      </c>
      <c r="Q167" s="18">
        <v>10</v>
      </c>
      <c r="R167" s="17">
        <v>212</v>
      </c>
      <c r="S167" s="18">
        <v>0</v>
      </c>
      <c r="T167" s="1"/>
    </row>
    <row r="168" spans="1:20" ht="26.25">
      <c r="A168" s="144">
        <v>166</v>
      </c>
      <c r="B168" s="15" t="s">
        <v>435</v>
      </c>
      <c r="C168" s="15" t="s">
        <v>116</v>
      </c>
      <c r="D168" s="16">
        <v>166</v>
      </c>
      <c r="E168" s="17">
        <v>37489179</v>
      </c>
      <c r="F168" s="17" t="s">
        <v>187</v>
      </c>
      <c r="G168" s="17" t="s">
        <v>187</v>
      </c>
      <c r="H168" s="17" t="s">
        <v>187</v>
      </c>
      <c r="I168" s="18" t="s">
        <v>187</v>
      </c>
      <c r="J168" s="17" t="s">
        <v>187</v>
      </c>
      <c r="K168" s="18" t="s">
        <v>187</v>
      </c>
      <c r="L168" s="17" t="s">
        <v>187</v>
      </c>
      <c r="M168" s="30" t="s">
        <v>187</v>
      </c>
      <c r="N168" s="17" t="s">
        <v>187</v>
      </c>
      <c r="O168" s="18" t="s">
        <v>187</v>
      </c>
      <c r="P168" s="17" t="s">
        <v>187</v>
      </c>
      <c r="Q168" s="18" t="s">
        <v>187</v>
      </c>
      <c r="R168" s="17" t="s">
        <v>187</v>
      </c>
      <c r="S168" s="18" t="s">
        <v>187</v>
      </c>
      <c r="T168" s="1"/>
    </row>
    <row r="169" spans="1:20" ht="26.25">
      <c r="A169" s="144">
        <v>167</v>
      </c>
      <c r="B169" s="15" t="s">
        <v>405</v>
      </c>
      <c r="C169" s="15" t="s">
        <v>116</v>
      </c>
      <c r="D169" s="16">
        <v>167</v>
      </c>
      <c r="E169" s="17">
        <v>37487705</v>
      </c>
      <c r="F169" s="17" t="s">
        <v>187</v>
      </c>
      <c r="G169" s="17" t="s">
        <v>187</v>
      </c>
      <c r="H169" s="17" t="s">
        <v>187</v>
      </c>
      <c r="I169" s="18" t="s">
        <v>187</v>
      </c>
      <c r="J169" s="17" t="s">
        <v>187</v>
      </c>
      <c r="K169" s="18" t="s">
        <v>187</v>
      </c>
      <c r="L169" s="17" t="s">
        <v>187</v>
      </c>
      <c r="M169" s="30" t="s">
        <v>187</v>
      </c>
      <c r="N169" s="17" t="s">
        <v>187</v>
      </c>
      <c r="O169" s="18" t="s">
        <v>187</v>
      </c>
      <c r="P169" s="17" t="s">
        <v>187</v>
      </c>
      <c r="Q169" s="18" t="s">
        <v>187</v>
      </c>
      <c r="R169" s="17" t="s">
        <v>187</v>
      </c>
      <c r="S169" s="18" t="s">
        <v>187</v>
      </c>
      <c r="T169" s="1"/>
    </row>
    <row r="170" spans="1:20" ht="26.25">
      <c r="A170" s="144">
        <v>168</v>
      </c>
      <c r="B170" s="15" t="s">
        <v>406</v>
      </c>
      <c r="C170" s="15" t="s">
        <v>116</v>
      </c>
      <c r="D170" s="16">
        <v>168</v>
      </c>
      <c r="E170" s="17">
        <v>37319686</v>
      </c>
      <c r="F170" s="17">
        <v>122</v>
      </c>
      <c r="G170" s="17">
        <v>7937682</v>
      </c>
      <c r="H170" s="17">
        <v>170</v>
      </c>
      <c r="I170" s="18">
        <v>6913020</v>
      </c>
      <c r="J170" s="17">
        <v>191</v>
      </c>
      <c r="K170" s="18">
        <v>17424426</v>
      </c>
      <c r="L170" s="17">
        <v>103</v>
      </c>
      <c r="M170" s="30">
        <v>2723028</v>
      </c>
      <c r="N170" s="17">
        <v>83</v>
      </c>
      <c r="O170" s="18">
        <v>6308677</v>
      </c>
      <c r="P170" s="17">
        <v>144</v>
      </c>
      <c r="Q170" s="18">
        <v>169</v>
      </c>
      <c r="R170" s="17">
        <v>148</v>
      </c>
      <c r="S170" s="18">
        <v>23192794</v>
      </c>
      <c r="T170" s="1"/>
    </row>
    <row r="171" spans="1:20" ht="15">
      <c r="A171" s="144">
        <v>169</v>
      </c>
      <c r="B171" s="15" t="s">
        <v>407</v>
      </c>
      <c r="C171" s="15" t="s">
        <v>116</v>
      </c>
      <c r="D171" s="16">
        <v>169</v>
      </c>
      <c r="E171" s="17">
        <v>36394726</v>
      </c>
      <c r="F171" s="17">
        <v>243</v>
      </c>
      <c r="G171" s="17">
        <v>77766</v>
      </c>
      <c r="H171" s="17">
        <v>239</v>
      </c>
      <c r="I171" s="18">
        <v>576336</v>
      </c>
      <c r="J171" s="17">
        <v>248</v>
      </c>
      <c r="K171" s="18">
        <v>587208</v>
      </c>
      <c r="L171" s="17">
        <v>209</v>
      </c>
      <c r="M171" s="30">
        <v>18648</v>
      </c>
      <c r="N171" s="17">
        <v>214</v>
      </c>
      <c r="O171" s="18">
        <v>0</v>
      </c>
      <c r="P171" s="17">
        <v>240</v>
      </c>
      <c r="Q171" s="18">
        <v>5</v>
      </c>
      <c r="R171" s="17">
        <v>214</v>
      </c>
      <c r="S171" s="18">
        <v>0</v>
      </c>
      <c r="T171" s="1"/>
    </row>
    <row r="172" spans="1:20" ht="26.25">
      <c r="A172" s="144">
        <v>170</v>
      </c>
      <c r="B172" s="15" t="s">
        <v>436</v>
      </c>
      <c r="C172" s="15" t="s">
        <v>116</v>
      </c>
      <c r="D172" s="16">
        <v>170</v>
      </c>
      <c r="E172" s="17">
        <v>36274041</v>
      </c>
      <c r="F172" s="17">
        <v>185</v>
      </c>
      <c r="G172" s="17">
        <v>3317143</v>
      </c>
      <c r="H172" s="17">
        <v>161</v>
      </c>
      <c r="I172" s="18">
        <v>7648830</v>
      </c>
      <c r="J172" s="17">
        <v>168</v>
      </c>
      <c r="K172" s="18">
        <v>22361985</v>
      </c>
      <c r="L172" s="17">
        <v>131</v>
      </c>
      <c r="M172" s="30">
        <v>1604471</v>
      </c>
      <c r="N172" s="17">
        <v>215</v>
      </c>
      <c r="O172" s="18">
        <v>0</v>
      </c>
      <c r="P172" s="17">
        <v>181</v>
      </c>
      <c r="Q172" s="18">
        <v>82</v>
      </c>
      <c r="R172" s="17">
        <v>215</v>
      </c>
      <c r="S172" s="18">
        <v>0</v>
      </c>
      <c r="T172" s="1"/>
    </row>
    <row r="173" spans="1:20" ht="26.25">
      <c r="A173" s="144">
        <v>171</v>
      </c>
      <c r="B173" s="15" t="s">
        <v>119</v>
      </c>
      <c r="C173" s="15" t="s">
        <v>327</v>
      </c>
      <c r="D173" s="16">
        <v>171</v>
      </c>
      <c r="E173" s="17">
        <v>36087543</v>
      </c>
      <c r="F173" s="17">
        <v>250</v>
      </c>
      <c r="G173" s="17">
        <v>-15909752</v>
      </c>
      <c r="H173" s="17">
        <v>9</v>
      </c>
      <c r="I173" s="18">
        <v>263186867</v>
      </c>
      <c r="J173" s="17">
        <v>12</v>
      </c>
      <c r="K173" s="18">
        <v>338949212</v>
      </c>
      <c r="L173" s="17">
        <v>247</v>
      </c>
      <c r="M173" s="30">
        <v>-28536855</v>
      </c>
      <c r="N173" s="17">
        <v>90</v>
      </c>
      <c r="O173" s="18">
        <v>5244843</v>
      </c>
      <c r="P173" s="17">
        <v>29</v>
      </c>
      <c r="Q173" s="18">
        <v>699</v>
      </c>
      <c r="R173" s="17">
        <v>108</v>
      </c>
      <c r="S173" s="18">
        <v>36087543</v>
      </c>
      <c r="T173" s="1"/>
    </row>
    <row r="174" spans="1:20" ht="15">
      <c r="A174" s="144">
        <v>172</v>
      </c>
      <c r="B174" s="15" t="s">
        <v>11</v>
      </c>
      <c r="C174" s="15" t="s">
        <v>116</v>
      </c>
      <c r="D174" s="16">
        <v>172</v>
      </c>
      <c r="E174" s="17">
        <v>36059767</v>
      </c>
      <c r="F174" s="17">
        <v>135</v>
      </c>
      <c r="G174" s="17">
        <v>6691907</v>
      </c>
      <c r="H174" s="17" t="s">
        <v>187</v>
      </c>
      <c r="I174" s="18" t="s">
        <v>187</v>
      </c>
      <c r="J174" s="17" t="s">
        <v>187</v>
      </c>
      <c r="K174" s="18" t="s">
        <v>187</v>
      </c>
      <c r="L174" s="17" t="s">
        <v>187</v>
      </c>
      <c r="M174" s="30" t="s">
        <v>187</v>
      </c>
      <c r="N174" s="17" t="s">
        <v>187</v>
      </c>
      <c r="O174" s="18" t="s">
        <v>187</v>
      </c>
      <c r="P174" s="17" t="s">
        <v>187</v>
      </c>
      <c r="Q174" s="18" t="s">
        <v>187</v>
      </c>
      <c r="R174" s="17">
        <v>111</v>
      </c>
      <c r="S174" s="18">
        <v>33680174</v>
      </c>
      <c r="T174" s="1"/>
    </row>
    <row r="175" spans="1:20" ht="39">
      <c r="A175" s="144">
        <v>173</v>
      </c>
      <c r="B175" s="15" t="s">
        <v>408</v>
      </c>
      <c r="C175" s="15" t="s">
        <v>116</v>
      </c>
      <c r="D175" s="16">
        <v>173</v>
      </c>
      <c r="E175" s="17">
        <v>36049189</v>
      </c>
      <c r="F175" s="17">
        <v>184</v>
      </c>
      <c r="G175" s="17">
        <v>3450632</v>
      </c>
      <c r="H175" s="17">
        <v>141</v>
      </c>
      <c r="I175" s="18">
        <v>10579112</v>
      </c>
      <c r="J175" s="17">
        <v>185</v>
      </c>
      <c r="K175" s="18">
        <v>18964856</v>
      </c>
      <c r="L175" s="17">
        <v>113</v>
      </c>
      <c r="M175" s="30">
        <v>2184381</v>
      </c>
      <c r="N175" s="17">
        <v>134</v>
      </c>
      <c r="O175" s="18">
        <v>451370</v>
      </c>
      <c r="P175" s="17">
        <v>200</v>
      </c>
      <c r="Q175" s="18">
        <v>45</v>
      </c>
      <c r="R175" s="17">
        <v>216</v>
      </c>
      <c r="S175" s="18">
        <v>0</v>
      </c>
      <c r="T175" s="1"/>
    </row>
    <row r="176" spans="1:20" ht="26.25">
      <c r="A176" s="144">
        <v>174</v>
      </c>
      <c r="B176" s="15" t="s">
        <v>409</v>
      </c>
      <c r="C176" s="15" t="s">
        <v>116</v>
      </c>
      <c r="D176" s="16">
        <v>174</v>
      </c>
      <c r="E176" s="17">
        <v>34991539</v>
      </c>
      <c r="F176" s="17">
        <v>242</v>
      </c>
      <c r="G176" s="17">
        <v>123231</v>
      </c>
      <c r="H176" s="17">
        <v>222</v>
      </c>
      <c r="I176" s="18">
        <v>2136229</v>
      </c>
      <c r="J176" s="17">
        <v>208</v>
      </c>
      <c r="K176" s="18">
        <v>14427409</v>
      </c>
      <c r="L176" s="17">
        <v>200</v>
      </c>
      <c r="M176" s="30">
        <v>64275</v>
      </c>
      <c r="N176" s="17">
        <v>47</v>
      </c>
      <c r="O176" s="18">
        <v>21954562</v>
      </c>
      <c r="P176" s="17">
        <v>235</v>
      </c>
      <c r="Q176" s="18">
        <v>8</v>
      </c>
      <c r="R176" s="17">
        <v>217</v>
      </c>
      <c r="S176" s="18">
        <v>0</v>
      </c>
      <c r="T176" s="1"/>
    </row>
    <row r="177" spans="1:20" ht="26.25">
      <c r="A177" s="144">
        <v>175</v>
      </c>
      <c r="B177" s="15" t="s">
        <v>410</v>
      </c>
      <c r="C177" s="15" t="s">
        <v>116</v>
      </c>
      <c r="D177" s="16">
        <v>175</v>
      </c>
      <c r="E177" s="17">
        <v>34939443</v>
      </c>
      <c r="F177" s="17">
        <v>224</v>
      </c>
      <c r="G177" s="17">
        <v>1158266</v>
      </c>
      <c r="H177" s="17">
        <v>185</v>
      </c>
      <c r="I177" s="18">
        <v>5176070</v>
      </c>
      <c r="J177" s="17">
        <v>238</v>
      </c>
      <c r="K177" s="18">
        <v>7501977</v>
      </c>
      <c r="L177" s="17">
        <v>181</v>
      </c>
      <c r="M177" s="30">
        <v>325545</v>
      </c>
      <c r="N177" s="17">
        <v>216</v>
      </c>
      <c r="O177" s="18">
        <v>0</v>
      </c>
      <c r="P177" s="17">
        <v>209</v>
      </c>
      <c r="Q177" s="18">
        <v>39</v>
      </c>
      <c r="R177" s="17">
        <v>218</v>
      </c>
      <c r="S177" s="18">
        <v>0</v>
      </c>
      <c r="T177" s="1"/>
    </row>
    <row r="178" spans="1:20" ht="26.25">
      <c r="A178" s="144">
        <v>176</v>
      </c>
      <c r="B178" s="15" t="s">
        <v>437</v>
      </c>
      <c r="C178" s="15" t="s">
        <v>116</v>
      </c>
      <c r="D178" s="16">
        <v>176</v>
      </c>
      <c r="E178" s="17">
        <v>34841966</v>
      </c>
      <c r="F178" s="17">
        <v>225</v>
      </c>
      <c r="G178" s="17">
        <v>1054758</v>
      </c>
      <c r="H178" s="17">
        <v>165</v>
      </c>
      <c r="I178" s="18">
        <v>7226936</v>
      </c>
      <c r="J178" s="17">
        <v>136</v>
      </c>
      <c r="K178" s="18">
        <v>30894091</v>
      </c>
      <c r="L178" s="17">
        <v>179</v>
      </c>
      <c r="M178" s="30">
        <v>333610</v>
      </c>
      <c r="N178" s="17">
        <v>217</v>
      </c>
      <c r="O178" s="18">
        <v>0</v>
      </c>
      <c r="P178" s="17">
        <v>193</v>
      </c>
      <c r="Q178" s="18">
        <v>48</v>
      </c>
      <c r="R178" s="17">
        <v>219</v>
      </c>
      <c r="S178" s="18">
        <v>0</v>
      </c>
      <c r="T178" s="1"/>
    </row>
    <row r="179" spans="1:20" ht="15">
      <c r="A179" s="144">
        <v>177</v>
      </c>
      <c r="B179" s="15" t="s">
        <v>50</v>
      </c>
      <c r="C179" s="15" t="s">
        <v>116</v>
      </c>
      <c r="D179" s="16">
        <v>177</v>
      </c>
      <c r="E179" s="17">
        <v>34666930</v>
      </c>
      <c r="F179" s="17">
        <v>229</v>
      </c>
      <c r="G179" s="17">
        <v>741097</v>
      </c>
      <c r="H179" s="17">
        <v>174</v>
      </c>
      <c r="I179" s="18">
        <v>6358187</v>
      </c>
      <c r="J179" s="17">
        <v>169</v>
      </c>
      <c r="K179" s="18">
        <v>22002285</v>
      </c>
      <c r="L179" s="17">
        <v>174</v>
      </c>
      <c r="M179" s="30">
        <v>425260</v>
      </c>
      <c r="N179" s="17">
        <v>218</v>
      </c>
      <c r="O179" s="18">
        <v>0</v>
      </c>
      <c r="P179" s="17">
        <v>218</v>
      </c>
      <c r="Q179" s="18">
        <v>27</v>
      </c>
      <c r="R179" s="17">
        <v>220</v>
      </c>
      <c r="S179" s="18">
        <v>0</v>
      </c>
      <c r="T179" s="1"/>
    </row>
    <row r="180" spans="1:20" ht="39">
      <c r="A180" s="144">
        <v>178</v>
      </c>
      <c r="B180" s="15" t="s">
        <v>411</v>
      </c>
      <c r="C180" s="15" t="s">
        <v>334</v>
      </c>
      <c r="D180" s="16">
        <v>178</v>
      </c>
      <c r="E180" s="17">
        <v>33992922</v>
      </c>
      <c r="F180" s="17">
        <v>162</v>
      </c>
      <c r="G180" s="17">
        <v>4833294</v>
      </c>
      <c r="H180" s="17">
        <v>152</v>
      </c>
      <c r="I180" s="18">
        <v>9122993</v>
      </c>
      <c r="J180" s="17">
        <v>209</v>
      </c>
      <c r="K180" s="18">
        <v>14386829</v>
      </c>
      <c r="L180" s="17">
        <v>99</v>
      </c>
      <c r="M180" s="30">
        <v>2826339</v>
      </c>
      <c r="N180" s="17">
        <v>219</v>
      </c>
      <c r="O180" s="18">
        <v>0</v>
      </c>
      <c r="P180" s="17">
        <v>201</v>
      </c>
      <c r="Q180" s="18">
        <v>42</v>
      </c>
      <c r="R180" s="17">
        <v>221</v>
      </c>
      <c r="S180" s="18">
        <v>0</v>
      </c>
      <c r="T180" s="1"/>
    </row>
    <row r="181" spans="1:20" ht="26.25">
      <c r="A181" s="144">
        <v>179</v>
      </c>
      <c r="B181" s="15" t="s">
        <v>438</v>
      </c>
      <c r="C181" s="15" t="s">
        <v>116</v>
      </c>
      <c r="D181" s="16">
        <v>179</v>
      </c>
      <c r="E181" s="17">
        <v>33611216</v>
      </c>
      <c r="F181" s="17">
        <v>152</v>
      </c>
      <c r="G181" s="17">
        <v>5338551</v>
      </c>
      <c r="H181" s="17">
        <v>54</v>
      </c>
      <c r="I181" s="18">
        <v>41740724</v>
      </c>
      <c r="J181" s="17">
        <v>89</v>
      </c>
      <c r="K181" s="18">
        <v>52837871</v>
      </c>
      <c r="L181" s="17">
        <v>101</v>
      </c>
      <c r="M181" s="30">
        <v>2804977</v>
      </c>
      <c r="N181" s="17">
        <v>105</v>
      </c>
      <c r="O181" s="18">
        <v>3325847</v>
      </c>
      <c r="P181" s="17">
        <v>140</v>
      </c>
      <c r="Q181" s="18">
        <v>172</v>
      </c>
      <c r="R181" s="17">
        <v>113</v>
      </c>
      <c r="S181" s="18">
        <v>32740565</v>
      </c>
      <c r="T181" s="1"/>
    </row>
    <row r="182" spans="1:20" ht="26.25">
      <c r="A182" s="144">
        <v>180</v>
      </c>
      <c r="B182" s="15" t="s">
        <v>474</v>
      </c>
      <c r="C182" s="15" t="s">
        <v>116</v>
      </c>
      <c r="D182" s="16">
        <v>180</v>
      </c>
      <c r="E182" s="17">
        <v>33519997</v>
      </c>
      <c r="F182" s="17">
        <v>171</v>
      </c>
      <c r="G182" s="17">
        <v>3971383</v>
      </c>
      <c r="H182" s="17">
        <v>109</v>
      </c>
      <c r="I182" s="18">
        <v>16054067</v>
      </c>
      <c r="J182" s="17">
        <v>126</v>
      </c>
      <c r="K182" s="18">
        <v>33035637</v>
      </c>
      <c r="L182" s="17">
        <v>112</v>
      </c>
      <c r="M182" s="30">
        <v>2192048</v>
      </c>
      <c r="N182" s="17">
        <v>149</v>
      </c>
      <c r="O182" s="18">
        <v>75557</v>
      </c>
      <c r="P182" s="17" t="s">
        <v>187</v>
      </c>
      <c r="Q182" s="18" t="s">
        <v>187</v>
      </c>
      <c r="R182" s="17">
        <v>116</v>
      </c>
      <c r="S182" s="18">
        <v>32414294</v>
      </c>
      <c r="T182" s="1"/>
    </row>
    <row r="183" spans="1:20" ht="26.25">
      <c r="A183" s="144">
        <v>181</v>
      </c>
      <c r="B183" s="15" t="s">
        <v>439</v>
      </c>
      <c r="C183" s="15" t="s">
        <v>116</v>
      </c>
      <c r="D183" s="16">
        <v>181</v>
      </c>
      <c r="E183" s="17">
        <v>33453871</v>
      </c>
      <c r="F183" s="17">
        <v>173</v>
      </c>
      <c r="G183" s="17">
        <v>3934181</v>
      </c>
      <c r="H183" s="17">
        <v>183</v>
      </c>
      <c r="I183" s="18">
        <v>5487750</v>
      </c>
      <c r="J183" s="17">
        <v>140</v>
      </c>
      <c r="K183" s="18">
        <v>30076274</v>
      </c>
      <c r="L183" s="17">
        <v>220</v>
      </c>
      <c r="M183" s="30">
        <v>-384514</v>
      </c>
      <c r="N183" s="17">
        <v>151</v>
      </c>
      <c r="O183" s="18">
        <v>66480</v>
      </c>
      <c r="P183" s="17">
        <v>146</v>
      </c>
      <c r="Q183" s="18">
        <v>165</v>
      </c>
      <c r="R183" s="17">
        <v>133</v>
      </c>
      <c r="S183" s="18">
        <v>27643781</v>
      </c>
      <c r="T183" s="1"/>
    </row>
    <row r="184" spans="1:20" ht="26.25">
      <c r="A184" s="144">
        <v>182</v>
      </c>
      <c r="B184" s="15" t="s">
        <v>475</v>
      </c>
      <c r="C184" s="15" t="s">
        <v>116</v>
      </c>
      <c r="D184" s="16">
        <v>182</v>
      </c>
      <c r="E184" s="17">
        <v>33276041</v>
      </c>
      <c r="F184" s="17">
        <v>104</v>
      </c>
      <c r="G184" s="17">
        <v>9699876</v>
      </c>
      <c r="H184" s="17">
        <v>85</v>
      </c>
      <c r="I184" s="18">
        <v>22584510</v>
      </c>
      <c r="J184" s="17">
        <v>147</v>
      </c>
      <c r="K184" s="18">
        <v>27014328</v>
      </c>
      <c r="L184" s="17">
        <v>47</v>
      </c>
      <c r="M184" s="30">
        <v>6907386</v>
      </c>
      <c r="N184" s="17">
        <v>220</v>
      </c>
      <c r="O184" s="18">
        <v>0</v>
      </c>
      <c r="P184" s="17">
        <v>165</v>
      </c>
      <c r="Q184" s="18">
        <v>110</v>
      </c>
      <c r="R184" s="17">
        <v>114</v>
      </c>
      <c r="S184" s="18">
        <v>32699359</v>
      </c>
      <c r="T184" s="1"/>
    </row>
    <row r="185" spans="1:20" ht="15">
      <c r="A185" s="144">
        <v>183</v>
      </c>
      <c r="B185" s="15" t="s">
        <v>172</v>
      </c>
      <c r="C185" s="15" t="s">
        <v>116</v>
      </c>
      <c r="D185" s="16">
        <v>183</v>
      </c>
      <c r="E185" s="17">
        <v>32980769</v>
      </c>
      <c r="F185" s="17">
        <v>222</v>
      </c>
      <c r="G185" s="17">
        <v>1303178</v>
      </c>
      <c r="H185" s="17">
        <v>191</v>
      </c>
      <c r="I185" s="18">
        <v>4651152</v>
      </c>
      <c r="J185" s="17">
        <v>232</v>
      </c>
      <c r="K185" s="18">
        <v>8472771</v>
      </c>
      <c r="L185" s="17">
        <v>163</v>
      </c>
      <c r="M185" s="30">
        <v>660245</v>
      </c>
      <c r="N185" s="17">
        <v>221</v>
      </c>
      <c r="O185" s="18">
        <v>0</v>
      </c>
      <c r="P185" s="17">
        <v>202</v>
      </c>
      <c r="Q185" s="18">
        <v>42</v>
      </c>
      <c r="R185" s="17">
        <v>222</v>
      </c>
      <c r="S185" s="18">
        <v>0</v>
      </c>
      <c r="T185" s="1"/>
    </row>
    <row r="186" spans="1:20" ht="26.25">
      <c r="A186" s="144">
        <v>184</v>
      </c>
      <c r="B186" s="15" t="s">
        <v>476</v>
      </c>
      <c r="C186" s="15" t="s">
        <v>325</v>
      </c>
      <c r="D186" s="16">
        <v>184</v>
      </c>
      <c r="E186" s="17">
        <v>32834469</v>
      </c>
      <c r="F186" s="17">
        <v>137</v>
      </c>
      <c r="G186" s="17">
        <v>6391963</v>
      </c>
      <c r="H186" s="17">
        <v>80</v>
      </c>
      <c r="I186" s="18">
        <v>24573709</v>
      </c>
      <c r="J186" s="17">
        <v>96</v>
      </c>
      <c r="K186" s="18">
        <v>48756613</v>
      </c>
      <c r="L186" s="17">
        <v>133</v>
      </c>
      <c r="M186" s="30">
        <v>1555196</v>
      </c>
      <c r="N186" s="17">
        <v>97</v>
      </c>
      <c r="O186" s="18">
        <v>4087331</v>
      </c>
      <c r="P186" s="17">
        <v>67</v>
      </c>
      <c r="Q186" s="18">
        <v>393</v>
      </c>
      <c r="R186" s="17">
        <v>115</v>
      </c>
      <c r="S186" s="18">
        <v>32534125</v>
      </c>
      <c r="T186" s="1"/>
    </row>
    <row r="187" spans="1:20" ht="15">
      <c r="A187" s="144">
        <v>185</v>
      </c>
      <c r="B187" s="15" t="s">
        <v>50</v>
      </c>
      <c r="C187" s="15" t="s">
        <v>116</v>
      </c>
      <c r="D187" s="16">
        <v>185</v>
      </c>
      <c r="E187" s="17">
        <v>32772744</v>
      </c>
      <c r="F187" s="17">
        <v>160</v>
      </c>
      <c r="G187" s="17">
        <v>4966282</v>
      </c>
      <c r="H187" s="17">
        <v>131</v>
      </c>
      <c r="I187" s="18">
        <v>12034851</v>
      </c>
      <c r="J187" s="17">
        <v>129</v>
      </c>
      <c r="K187" s="18">
        <v>32313071</v>
      </c>
      <c r="L187" s="17">
        <v>142</v>
      </c>
      <c r="M187" s="30">
        <v>1159809</v>
      </c>
      <c r="N187" s="17">
        <v>69</v>
      </c>
      <c r="O187" s="18">
        <v>11651953</v>
      </c>
      <c r="P187" s="17">
        <v>116</v>
      </c>
      <c r="Q187" s="18">
        <v>207</v>
      </c>
      <c r="R187" s="17">
        <v>112</v>
      </c>
      <c r="S187" s="18">
        <v>32772744</v>
      </c>
      <c r="T187" s="1"/>
    </row>
    <row r="188" spans="1:20" ht="26.25">
      <c r="A188" s="144">
        <v>186</v>
      </c>
      <c r="B188" s="15" t="s">
        <v>477</v>
      </c>
      <c r="C188" s="15" t="s">
        <v>116</v>
      </c>
      <c r="D188" s="16">
        <v>186</v>
      </c>
      <c r="E188" s="17">
        <v>32598834</v>
      </c>
      <c r="F188" s="17">
        <v>248</v>
      </c>
      <c r="G188" s="17">
        <v>-585946</v>
      </c>
      <c r="H188" s="17" t="s">
        <v>187</v>
      </c>
      <c r="I188" s="18" t="s">
        <v>187</v>
      </c>
      <c r="J188" s="17">
        <v>203</v>
      </c>
      <c r="K188" s="18">
        <v>14664447</v>
      </c>
      <c r="L188" s="17" t="s">
        <v>187</v>
      </c>
      <c r="M188" s="30" t="s">
        <v>187</v>
      </c>
      <c r="N188" s="17">
        <v>88</v>
      </c>
      <c r="O188" s="18">
        <v>5278725</v>
      </c>
      <c r="P188" s="17" t="s">
        <v>187</v>
      </c>
      <c r="Q188" s="18" t="s">
        <v>187</v>
      </c>
      <c r="R188" s="17">
        <v>162</v>
      </c>
      <c r="S188" s="18">
        <v>12063358</v>
      </c>
      <c r="T188" s="1"/>
    </row>
    <row r="189" spans="1:20" ht="26.25">
      <c r="A189" s="144">
        <v>187</v>
      </c>
      <c r="B189" s="15" t="s">
        <v>478</v>
      </c>
      <c r="C189" s="15" t="s">
        <v>325</v>
      </c>
      <c r="D189" s="16">
        <v>187</v>
      </c>
      <c r="E189" s="17">
        <v>32052547</v>
      </c>
      <c r="F189" s="17">
        <v>129</v>
      </c>
      <c r="G189" s="17">
        <v>7435156</v>
      </c>
      <c r="H189" s="17" t="s">
        <v>187</v>
      </c>
      <c r="I189" s="18" t="s">
        <v>187</v>
      </c>
      <c r="J189" s="17">
        <v>144</v>
      </c>
      <c r="K189" s="18">
        <v>28325787</v>
      </c>
      <c r="L189" s="17" t="s">
        <v>187</v>
      </c>
      <c r="M189" s="30" t="s">
        <v>187</v>
      </c>
      <c r="N189" s="17">
        <v>127</v>
      </c>
      <c r="O189" s="18">
        <v>1006879</v>
      </c>
      <c r="P189" s="17">
        <v>133</v>
      </c>
      <c r="Q189" s="18">
        <v>184</v>
      </c>
      <c r="R189" s="17" t="s">
        <v>187</v>
      </c>
      <c r="S189" s="18" t="s">
        <v>187</v>
      </c>
      <c r="T189" s="1"/>
    </row>
    <row r="190" spans="1:20" ht="15">
      <c r="A190" s="144">
        <v>188</v>
      </c>
      <c r="B190" s="15" t="s">
        <v>479</v>
      </c>
      <c r="C190" s="15" t="s">
        <v>116</v>
      </c>
      <c r="D190" s="16">
        <v>188</v>
      </c>
      <c r="E190" s="17">
        <v>32026380</v>
      </c>
      <c r="F190" s="17">
        <v>139</v>
      </c>
      <c r="G190" s="17">
        <v>6281165</v>
      </c>
      <c r="H190" s="17">
        <v>82</v>
      </c>
      <c r="I190" s="18">
        <v>23770834</v>
      </c>
      <c r="J190" s="17">
        <v>114</v>
      </c>
      <c r="K190" s="18">
        <v>38904748</v>
      </c>
      <c r="L190" s="17">
        <v>105</v>
      </c>
      <c r="M190" s="30">
        <v>2481192</v>
      </c>
      <c r="N190" s="17">
        <v>79</v>
      </c>
      <c r="O190" s="18">
        <v>7822897</v>
      </c>
      <c r="P190" s="17">
        <v>176</v>
      </c>
      <c r="Q190" s="18">
        <v>90</v>
      </c>
      <c r="R190" s="17">
        <v>117</v>
      </c>
      <c r="S190" s="18">
        <v>32010215</v>
      </c>
      <c r="T190" s="1"/>
    </row>
    <row r="191" spans="1:20" ht="26.25">
      <c r="A191" s="144">
        <v>189</v>
      </c>
      <c r="B191" s="15" t="s">
        <v>440</v>
      </c>
      <c r="C191" s="15" t="s">
        <v>116</v>
      </c>
      <c r="D191" s="16">
        <v>189</v>
      </c>
      <c r="E191" s="17">
        <v>31689559</v>
      </c>
      <c r="F191" s="17">
        <v>113</v>
      </c>
      <c r="G191" s="17">
        <v>8942138</v>
      </c>
      <c r="H191" s="17">
        <v>140</v>
      </c>
      <c r="I191" s="18">
        <v>10839920</v>
      </c>
      <c r="J191" s="17">
        <v>174</v>
      </c>
      <c r="K191" s="18">
        <v>21012385</v>
      </c>
      <c r="L191" s="17" t="s">
        <v>187</v>
      </c>
      <c r="M191" s="30" t="s">
        <v>187</v>
      </c>
      <c r="N191" s="17">
        <v>104</v>
      </c>
      <c r="O191" s="18">
        <v>3409606</v>
      </c>
      <c r="P191" s="17">
        <v>145</v>
      </c>
      <c r="Q191" s="18">
        <v>167</v>
      </c>
      <c r="R191" s="17">
        <v>146</v>
      </c>
      <c r="S191" s="18">
        <v>23648645</v>
      </c>
      <c r="T191" s="1"/>
    </row>
    <row r="192" spans="1:20" ht="39">
      <c r="A192" s="144">
        <v>190</v>
      </c>
      <c r="B192" s="15" t="s">
        <v>480</v>
      </c>
      <c r="C192" s="15" t="s">
        <v>116</v>
      </c>
      <c r="D192" s="16">
        <v>190</v>
      </c>
      <c r="E192" s="17">
        <v>31495837</v>
      </c>
      <c r="F192" s="17">
        <v>116</v>
      </c>
      <c r="G192" s="17">
        <v>8490157</v>
      </c>
      <c r="H192" s="17">
        <v>180</v>
      </c>
      <c r="I192" s="18">
        <v>5728514</v>
      </c>
      <c r="J192" s="17">
        <v>181</v>
      </c>
      <c r="K192" s="18">
        <v>19498210</v>
      </c>
      <c r="L192" s="17">
        <v>70</v>
      </c>
      <c r="M192" s="30">
        <v>4545918</v>
      </c>
      <c r="N192" s="17">
        <v>155</v>
      </c>
      <c r="O192" s="18">
        <v>27158</v>
      </c>
      <c r="P192" s="17">
        <v>172</v>
      </c>
      <c r="Q192" s="18">
        <v>104</v>
      </c>
      <c r="R192" s="17">
        <v>124</v>
      </c>
      <c r="S192" s="18">
        <v>28895790</v>
      </c>
      <c r="T192" s="1"/>
    </row>
    <row r="193" spans="1:20" ht="26.25">
      <c r="A193" s="144">
        <v>191</v>
      </c>
      <c r="B193" s="15" t="s">
        <v>77</v>
      </c>
      <c r="C193" s="15" t="s">
        <v>116</v>
      </c>
      <c r="D193" s="16">
        <v>191</v>
      </c>
      <c r="E193" s="17">
        <v>31291159</v>
      </c>
      <c r="F193" s="17">
        <v>72</v>
      </c>
      <c r="G193" s="17">
        <v>13978203</v>
      </c>
      <c r="H193" s="17">
        <v>145</v>
      </c>
      <c r="I193" s="18">
        <v>10095243</v>
      </c>
      <c r="J193" s="17">
        <v>123</v>
      </c>
      <c r="K193" s="18">
        <v>34093854</v>
      </c>
      <c r="L193" s="17">
        <v>132</v>
      </c>
      <c r="M193" s="30">
        <v>1567350</v>
      </c>
      <c r="N193" s="17">
        <v>129</v>
      </c>
      <c r="O193" s="18">
        <v>837907</v>
      </c>
      <c r="P193" s="17">
        <v>59</v>
      </c>
      <c r="Q193" s="18">
        <v>470</v>
      </c>
      <c r="R193" s="17">
        <v>119</v>
      </c>
      <c r="S193" s="18">
        <v>31291159</v>
      </c>
      <c r="T193" s="1"/>
    </row>
    <row r="194" spans="1:20" ht="15">
      <c r="A194" s="144">
        <v>192</v>
      </c>
      <c r="B194" s="15" t="s">
        <v>481</v>
      </c>
      <c r="C194" s="15" t="s">
        <v>116</v>
      </c>
      <c r="D194" s="16">
        <v>192</v>
      </c>
      <c r="E194" s="17">
        <v>31003823</v>
      </c>
      <c r="F194" s="17">
        <v>238</v>
      </c>
      <c r="G194" s="17">
        <v>156597</v>
      </c>
      <c r="H194" s="17">
        <v>242</v>
      </c>
      <c r="I194" s="18">
        <v>338408</v>
      </c>
      <c r="J194" s="17">
        <v>250</v>
      </c>
      <c r="K194" s="18">
        <v>355281</v>
      </c>
      <c r="L194" s="17">
        <v>207</v>
      </c>
      <c r="M194" s="30">
        <v>22276</v>
      </c>
      <c r="N194" s="17">
        <v>222</v>
      </c>
      <c r="O194" s="18">
        <v>0</v>
      </c>
      <c r="P194" s="17">
        <v>232</v>
      </c>
      <c r="Q194" s="18">
        <v>9</v>
      </c>
      <c r="R194" s="17">
        <v>223</v>
      </c>
      <c r="S194" s="18">
        <v>0</v>
      </c>
      <c r="T194" s="1"/>
    </row>
    <row r="195" spans="1:20" ht="26.25">
      <c r="A195" s="144">
        <v>193</v>
      </c>
      <c r="B195" s="15" t="s">
        <v>482</v>
      </c>
      <c r="C195" s="15" t="s">
        <v>116</v>
      </c>
      <c r="D195" s="16">
        <v>193</v>
      </c>
      <c r="E195" s="17">
        <v>30771731</v>
      </c>
      <c r="F195" s="17">
        <v>125</v>
      </c>
      <c r="G195" s="17">
        <v>7678574</v>
      </c>
      <c r="H195" s="17">
        <v>168</v>
      </c>
      <c r="I195" s="18">
        <v>7156348</v>
      </c>
      <c r="J195" s="17">
        <v>131</v>
      </c>
      <c r="K195" s="18">
        <v>31749747</v>
      </c>
      <c r="L195" s="17" t="s">
        <v>187</v>
      </c>
      <c r="M195" s="30" t="s">
        <v>187</v>
      </c>
      <c r="N195" s="17">
        <v>56</v>
      </c>
      <c r="O195" s="18">
        <v>16775000</v>
      </c>
      <c r="P195" s="17">
        <v>88</v>
      </c>
      <c r="Q195" s="18">
        <v>310</v>
      </c>
      <c r="R195" s="17" t="s">
        <v>187</v>
      </c>
      <c r="S195" s="18" t="s">
        <v>187</v>
      </c>
      <c r="T195" s="1"/>
    </row>
    <row r="196" spans="1:20" ht="26.25">
      <c r="A196" s="144">
        <v>194</v>
      </c>
      <c r="B196" s="15" t="s">
        <v>483</v>
      </c>
      <c r="C196" s="15" t="s">
        <v>116</v>
      </c>
      <c r="D196" s="16">
        <v>194</v>
      </c>
      <c r="E196" s="17">
        <v>30764384</v>
      </c>
      <c r="F196" s="17">
        <v>175</v>
      </c>
      <c r="G196" s="17">
        <v>3878511</v>
      </c>
      <c r="H196" s="17">
        <v>110</v>
      </c>
      <c r="I196" s="18">
        <v>15998886</v>
      </c>
      <c r="J196" s="17">
        <v>122</v>
      </c>
      <c r="K196" s="18">
        <v>34374979</v>
      </c>
      <c r="L196" s="17">
        <v>153</v>
      </c>
      <c r="M196" s="30">
        <v>956650</v>
      </c>
      <c r="N196" s="17">
        <v>49</v>
      </c>
      <c r="O196" s="18">
        <v>20640000</v>
      </c>
      <c r="P196" s="17">
        <v>141</v>
      </c>
      <c r="Q196" s="18">
        <v>172</v>
      </c>
      <c r="R196" s="17">
        <v>121</v>
      </c>
      <c r="S196" s="18">
        <v>30125836</v>
      </c>
      <c r="T196" s="1"/>
    </row>
    <row r="197" spans="1:20" ht="26.25">
      <c r="A197" s="144">
        <v>195</v>
      </c>
      <c r="B197" s="15" t="s">
        <v>484</v>
      </c>
      <c r="C197" s="15" t="s">
        <v>116</v>
      </c>
      <c r="D197" s="16">
        <v>195</v>
      </c>
      <c r="E197" s="17">
        <v>30471047</v>
      </c>
      <c r="F197" s="17">
        <v>237</v>
      </c>
      <c r="G197" s="17">
        <v>300635</v>
      </c>
      <c r="H197" s="17">
        <v>230</v>
      </c>
      <c r="I197" s="18">
        <v>1257687</v>
      </c>
      <c r="J197" s="17">
        <v>218</v>
      </c>
      <c r="K197" s="18">
        <v>11898203</v>
      </c>
      <c r="L197" s="17">
        <v>190</v>
      </c>
      <c r="M197" s="30">
        <v>179054</v>
      </c>
      <c r="N197" s="17">
        <v>223</v>
      </c>
      <c r="O197" s="18">
        <v>0</v>
      </c>
      <c r="P197" s="17">
        <v>245</v>
      </c>
      <c r="Q197" s="18">
        <v>1</v>
      </c>
      <c r="R197" s="17">
        <v>224</v>
      </c>
      <c r="S197" s="18">
        <v>0</v>
      </c>
      <c r="T197" s="1"/>
    </row>
    <row r="198" spans="1:20" ht="26.25">
      <c r="A198" s="144">
        <v>196</v>
      </c>
      <c r="B198" s="15" t="s">
        <v>485</v>
      </c>
      <c r="C198" s="15" t="s">
        <v>116</v>
      </c>
      <c r="D198" s="16">
        <v>196</v>
      </c>
      <c r="E198" s="17">
        <v>30147819</v>
      </c>
      <c r="F198" s="17">
        <v>149</v>
      </c>
      <c r="G198" s="17">
        <v>5510414</v>
      </c>
      <c r="H198" s="17">
        <v>74</v>
      </c>
      <c r="I198" s="18">
        <v>28457618</v>
      </c>
      <c r="J198" s="17">
        <v>101</v>
      </c>
      <c r="K198" s="18">
        <v>44993352</v>
      </c>
      <c r="L198" s="17">
        <v>191</v>
      </c>
      <c r="M198" s="30">
        <v>177998</v>
      </c>
      <c r="N198" s="17">
        <v>147</v>
      </c>
      <c r="O198" s="18">
        <v>88289</v>
      </c>
      <c r="P198" s="17">
        <v>151</v>
      </c>
      <c r="Q198" s="18">
        <v>151</v>
      </c>
      <c r="R198" s="17">
        <v>120</v>
      </c>
      <c r="S198" s="18">
        <v>30147819</v>
      </c>
      <c r="T198" s="1"/>
    </row>
    <row r="199" spans="1:20" ht="26.25">
      <c r="A199" s="144">
        <v>197</v>
      </c>
      <c r="B199" s="15" t="s">
        <v>486</v>
      </c>
      <c r="C199" s="15" t="s">
        <v>116</v>
      </c>
      <c r="D199" s="16">
        <v>197</v>
      </c>
      <c r="E199" s="17">
        <v>30125416</v>
      </c>
      <c r="F199" s="17">
        <v>124</v>
      </c>
      <c r="G199" s="17">
        <v>7713995</v>
      </c>
      <c r="H199" s="17">
        <v>229</v>
      </c>
      <c r="I199" s="18">
        <v>1279369</v>
      </c>
      <c r="J199" s="17">
        <v>188</v>
      </c>
      <c r="K199" s="18">
        <v>17955426</v>
      </c>
      <c r="L199" s="17">
        <v>201</v>
      </c>
      <c r="M199" s="30">
        <v>63879</v>
      </c>
      <c r="N199" s="17">
        <v>118</v>
      </c>
      <c r="O199" s="18">
        <v>1890856</v>
      </c>
      <c r="P199" s="17">
        <v>92</v>
      </c>
      <c r="Q199" s="18">
        <v>302</v>
      </c>
      <c r="R199" s="17">
        <v>122</v>
      </c>
      <c r="S199" s="18">
        <v>30125416</v>
      </c>
      <c r="T199" s="1"/>
    </row>
    <row r="200" spans="1:20" ht="26.25">
      <c r="A200" s="144">
        <v>198</v>
      </c>
      <c r="B200" s="15" t="s">
        <v>487</v>
      </c>
      <c r="C200" s="15" t="s">
        <v>116</v>
      </c>
      <c r="D200" s="16">
        <v>198</v>
      </c>
      <c r="E200" s="17">
        <v>30089394</v>
      </c>
      <c r="F200" s="17">
        <v>220</v>
      </c>
      <c r="G200" s="17">
        <v>1353399</v>
      </c>
      <c r="H200" s="17">
        <v>226</v>
      </c>
      <c r="I200" s="18">
        <v>1610977</v>
      </c>
      <c r="J200" s="17">
        <v>177</v>
      </c>
      <c r="K200" s="18">
        <v>20051867</v>
      </c>
      <c r="L200" s="17">
        <v>158</v>
      </c>
      <c r="M200" s="30">
        <v>764420</v>
      </c>
      <c r="N200" s="17">
        <v>224</v>
      </c>
      <c r="O200" s="18">
        <v>0</v>
      </c>
      <c r="P200" s="17">
        <v>246</v>
      </c>
      <c r="Q200" s="18">
        <v>1</v>
      </c>
      <c r="R200" s="17">
        <v>225</v>
      </c>
      <c r="S200" s="18">
        <v>0</v>
      </c>
      <c r="T200" s="1"/>
    </row>
    <row r="201" spans="1:20" ht="26.25">
      <c r="A201" s="144">
        <v>199</v>
      </c>
      <c r="B201" s="15" t="s">
        <v>488</v>
      </c>
      <c r="C201" s="15" t="s">
        <v>116</v>
      </c>
      <c r="D201" s="16">
        <v>199</v>
      </c>
      <c r="E201" s="17">
        <v>29952440</v>
      </c>
      <c r="F201" s="17">
        <v>94</v>
      </c>
      <c r="G201" s="17">
        <v>10556619</v>
      </c>
      <c r="H201" s="17">
        <v>58</v>
      </c>
      <c r="I201" s="18">
        <v>37797437</v>
      </c>
      <c r="J201" s="17">
        <v>79</v>
      </c>
      <c r="K201" s="18">
        <v>63123996</v>
      </c>
      <c r="L201" s="17">
        <v>171</v>
      </c>
      <c r="M201" s="30">
        <v>482098</v>
      </c>
      <c r="N201" s="17">
        <v>84</v>
      </c>
      <c r="O201" s="18">
        <v>5820173</v>
      </c>
      <c r="P201" s="17">
        <v>69</v>
      </c>
      <c r="Q201" s="18">
        <v>384</v>
      </c>
      <c r="R201" s="17">
        <v>139</v>
      </c>
      <c r="S201" s="18">
        <v>26105599</v>
      </c>
      <c r="T201" s="1"/>
    </row>
    <row r="202" spans="1:20" ht="26.25">
      <c r="A202" s="144">
        <v>200</v>
      </c>
      <c r="B202" s="15" t="s">
        <v>489</v>
      </c>
      <c r="C202" s="15" t="s">
        <v>116</v>
      </c>
      <c r="D202" s="16">
        <v>200</v>
      </c>
      <c r="E202" s="17">
        <v>29545340</v>
      </c>
      <c r="F202" s="17">
        <v>221</v>
      </c>
      <c r="G202" s="17">
        <v>1309599</v>
      </c>
      <c r="H202" s="17">
        <v>209</v>
      </c>
      <c r="I202" s="18">
        <v>2954669</v>
      </c>
      <c r="J202" s="17">
        <v>212</v>
      </c>
      <c r="K202" s="18">
        <v>13687394</v>
      </c>
      <c r="L202" s="17">
        <v>168</v>
      </c>
      <c r="M202" s="30">
        <v>558936</v>
      </c>
      <c r="N202" s="17">
        <v>225</v>
      </c>
      <c r="O202" s="18">
        <v>0</v>
      </c>
      <c r="P202" s="17">
        <v>205</v>
      </c>
      <c r="Q202" s="18">
        <v>40</v>
      </c>
      <c r="R202" s="17">
        <v>226</v>
      </c>
      <c r="S202" s="18">
        <v>0</v>
      </c>
      <c r="T202" s="1"/>
    </row>
    <row r="203" spans="1:20" ht="26.25">
      <c r="A203" s="144">
        <v>201</v>
      </c>
      <c r="B203" s="15" t="s">
        <v>490</v>
      </c>
      <c r="C203" s="15" t="s">
        <v>116</v>
      </c>
      <c r="D203" s="16">
        <v>201</v>
      </c>
      <c r="E203" s="17">
        <v>29205306</v>
      </c>
      <c r="F203" s="17">
        <v>120</v>
      </c>
      <c r="G203" s="17">
        <v>7969688</v>
      </c>
      <c r="H203" s="17">
        <v>199</v>
      </c>
      <c r="I203" s="18">
        <v>3886075</v>
      </c>
      <c r="J203" s="17">
        <v>133</v>
      </c>
      <c r="K203" s="18">
        <v>31600391</v>
      </c>
      <c r="L203" s="17">
        <v>228</v>
      </c>
      <c r="M203" s="30">
        <v>-1416347</v>
      </c>
      <c r="N203" s="17">
        <v>122</v>
      </c>
      <c r="O203" s="18">
        <v>1407792</v>
      </c>
      <c r="P203" s="17">
        <v>68</v>
      </c>
      <c r="Q203" s="18">
        <v>392</v>
      </c>
      <c r="R203" s="17">
        <v>126</v>
      </c>
      <c r="S203" s="18">
        <v>28623384</v>
      </c>
      <c r="T203" s="1"/>
    </row>
    <row r="204" spans="1:20" ht="26.25">
      <c r="A204" s="144">
        <v>202</v>
      </c>
      <c r="B204" s="15" t="s">
        <v>491</v>
      </c>
      <c r="C204" s="15" t="s">
        <v>116</v>
      </c>
      <c r="D204" s="16">
        <v>202</v>
      </c>
      <c r="E204" s="17">
        <v>29017878</v>
      </c>
      <c r="F204" s="17">
        <v>130</v>
      </c>
      <c r="G204" s="17">
        <v>7281636</v>
      </c>
      <c r="H204" s="17">
        <v>113</v>
      </c>
      <c r="I204" s="18">
        <v>15054929</v>
      </c>
      <c r="J204" s="17">
        <v>166</v>
      </c>
      <c r="K204" s="18">
        <v>23272432</v>
      </c>
      <c r="L204" s="17">
        <v>89</v>
      </c>
      <c r="M204" s="30">
        <v>3212670</v>
      </c>
      <c r="N204" s="17">
        <v>226</v>
      </c>
      <c r="O204" s="18">
        <v>0</v>
      </c>
      <c r="P204" s="17">
        <v>147</v>
      </c>
      <c r="Q204" s="18">
        <v>165</v>
      </c>
      <c r="R204" s="17">
        <v>227</v>
      </c>
      <c r="S204" s="18">
        <v>0</v>
      </c>
      <c r="T204" s="1"/>
    </row>
    <row r="205" spans="1:20" ht="26.25">
      <c r="A205" s="144">
        <v>203</v>
      </c>
      <c r="B205" s="15" t="s">
        <v>492</v>
      </c>
      <c r="C205" s="15" t="s">
        <v>116</v>
      </c>
      <c r="D205" s="16">
        <v>203</v>
      </c>
      <c r="E205" s="17">
        <v>28615093</v>
      </c>
      <c r="F205" s="17">
        <v>150</v>
      </c>
      <c r="G205" s="17">
        <v>5482673</v>
      </c>
      <c r="H205" s="17">
        <v>217</v>
      </c>
      <c r="I205" s="18">
        <v>2579148</v>
      </c>
      <c r="J205" s="17">
        <v>125</v>
      </c>
      <c r="K205" s="18">
        <v>33384775</v>
      </c>
      <c r="L205" s="17">
        <v>192</v>
      </c>
      <c r="M205" s="30">
        <v>153972</v>
      </c>
      <c r="N205" s="17">
        <v>227</v>
      </c>
      <c r="O205" s="18">
        <v>0</v>
      </c>
      <c r="P205" s="17">
        <v>149</v>
      </c>
      <c r="Q205" s="18">
        <v>160</v>
      </c>
      <c r="R205" s="17">
        <v>127</v>
      </c>
      <c r="S205" s="18">
        <v>28551289</v>
      </c>
      <c r="T205" s="1"/>
    </row>
    <row r="206" spans="1:20" ht="15">
      <c r="A206" s="144">
        <v>204</v>
      </c>
      <c r="B206" s="15" t="s">
        <v>50</v>
      </c>
      <c r="C206" s="15" t="s">
        <v>116</v>
      </c>
      <c r="D206" s="16">
        <v>204</v>
      </c>
      <c r="E206" s="17">
        <v>28493584</v>
      </c>
      <c r="F206" s="17">
        <v>121</v>
      </c>
      <c r="G206" s="17">
        <v>7968094</v>
      </c>
      <c r="H206" s="17">
        <v>149</v>
      </c>
      <c r="I206" s="18">
        <v>9788095</v>
      </c>
      <c r="J206" s="17">
        <v>201</v>
      </c>
      <c r="K206" s="18">
        <v>14943211</v>
      </c>
      <c r="L206" s="17">
        <v>69</v>
      </c>
      <c r="M206" s="30">
        <v>4658349</v>
      </c>
      <c r="N206" s="17">
        <v>159</v>
      </c>
      <c r="O206" s="18">
        <v>19543</v>
      </c>
      <c r="P206" s="17">
        <v>155</v>
      </c>
      <c r="Q206" s="18">
        <v>142</v>
      </c>
      <c r="R206" s="17">
        <v>128</v>
      </c>
      <c r="S206" s="18">
        <v>28239553</v>
      </c>
      <c r="T206" s="1"/>
    </row>
    <row r="207" spans="1:20" ht="26.25">
      <c r="A207" s="144">
        <v>205</v>
      </c>
      <c r="B207" s="15" t="s">
        <v>493</v>
      </c>
      <c r="C207" s="15" t="s">
        <v>116</v>
      </c>
      <c r="D207" s="16">
        <v>205</v>
      </c>
      <c r="E207" s="17">
        <v>28488508</v>
      </c>
      <c r="F207" s="17">
        <v>208</v>
      </c>
      <c r="G207" s="17">
        <v>2104314</v>
      </c>
      <c r="H207" s="17">
        <v>190</v>
      </c>
      <c r="I207" s="18">
        <v>4786695</v>
      </c>
      <c r="J207" s="17">
        <v>197</v>
      </c>
      <c r="K207" s="18">
        <v>15658207</v>
      </c>
      <c r="L207" s="17">
        <v>157</v>
      </c>
      <c r="M207" s="30">
        <v>793414</v>
      </c>
      <c r="N207" s="17">
        <v>228</v>
      </c>
      <c r="O207" s="18">
        <v>0</v>
      </c>
      <c r="P207" s="17">
        <v>215</v>
      </c>
      <c r="Q207" s="18">
        <v>33</v>
      </c>
      <c r="R207" s="17">
        <v>228</v>
      </c>
      <c r="S207" s="18">
        <v>0</v>
      </c>
      <c r="T207" s="1"/>
    </row>
    <row r="208" spans="1:20" ht="26.25">
      <c r="A208" s="144">
        <v>206</v>
      </c>
      <c r="B208" s="15" t="s">
        <v>494</v>
      </c>
      <c r="C208" s="15" t="s">
        <v>116</v>
      </c>
      <c r="D208" s="16">
        <v>206</v>
      </c>
      <c r="E208" s="17">
        <v>28446013</v>
      </c>
      <c r="F208" s="17">
        <v>212</v>
      </c>
      <c r="G208" s="17">
        <v>1836660</v>
      </c>
      <c r="H208" s="17">
        <v>200</v>
      </c>
      <c r="I208" s="18">
        <v>3761814</v>
      </c>
      <c r="J208" s="17">
        <v>235</v>
      </c>
      <c r="K208" s="18">
        <v>7832406</v>
      </c>
      <c r="L208" s="17">
        <v>169</v>
      </c>
      <c r="M208" s="30">
        <v>538714</v>
      </c>
      <c r="N208" s="17">
        <v>229</v>
      </c>
      <c r="O208" s="18">
        <v>0</v>
      </c>
      <c r="P208" s="17">
        <v>187</v>
      </c>
      <c r="Q208" s="18">
        <v>65</v>
      </c>
      <c r="R208" s="17">
        <v>229</v>
      </c>
      <c r="S208" s="18">
        <v>0</v>
      </c>
      <c r="T208" s="1"/>
    </row>
    <row r="209" spans="1:20" ht="26.25">
      <c r="A209" s="144">
        <v>207</v>
      </c>
      <c r="B209" s="15" t="s">
        <v>495</v>
      </c>
      <c r="C209" s="15" t="s">
        <v>116</v>
      </c>
      <c r="D209" s="16">
        <v>207</v>
      </c>
      <c r="E209" s="17">
        <v>28288503</v>
      </c>
      <c r="F209" s="17">
        <v>136</v>
      </c>
      <c r="G209" s="17">
        <v>6467732</v>
      </c>
      <c r="H209" s="17" t="s">
        <v>187</v>
      </c>
      <c r="I209" s="18" t="s">
        <v>187</v>
      </c>
      <c r="J209" s="17">
        <v>164</v>
      </c>
      <c r="K209" s="18">
        <v>23851527</v>
      </c>
      <c r="L209" s="17" t="s">
        <v>187</v>
      </c>
      <c r="M209" s="30" t="s">
        <v>187</v>
      </c>
      <c r="N209" s="17">
        <v>114</v>
      </c>
      <c r="O209" s="18">
        <v>2457983</v>
      </c>
      <c r="P209" s="17">
        <v>148</v>
      </c>
      <c r="Q209" s="18">
        <v>164</v>
      </c>
      <c r="R209" s="17">
        <v>132</v>
      </c>
      <c r="S209" s="18">
        <v>27656440</v>
      </c>
      <c r="T209" s="1"/>
    </row>
    <row r="210" spans="1:20" ht="26.25">
      <c r="A210" s="144">
        <v>208</v>
      </c>
      <c r="B210" s="15" t="s">
        <v>496</v>
      </c>
      <c r="C210" s="15" t="s">
        <v>116</v>
      </c>
      <c r="D210" s="16">
        <v>208</v>
      </c>
      <c r="E210" s="17">
        <v>28117569</v>
      </c>
      <c r="F210" s="17">
        <v>157</v>
      </c>
      <c r="G210" s="17">
        <v>4997954</v>
      </c>
      <c r="H210" s="17">
        <v>143</v>
      </c>
      <c r="I210" s="18">
        <v>10380534</v>
      </c>
      <c r="J210" s="17">
        <v>173</v>
      </c>
      <c r="K210" s="18">
        <v>21141498</v>
      </c>
      <c r="L210" s="17">
        <v>137</v>
      </c>
      <c r="M210" s="30">
        <v>1366436</v>
      </c>
      <c r="N210" s="17">
        <v>230</v>
      </c>
      <c r="O210" s="18">
        <v>0</v>
      </c>
      <c r="P210" s="17">
        <v>132</v>
      </c>
      <c r="Q210" s="18">
        <v>185</v>
      </c>
      <c r="R210" s="17">
        <v>134</v>
      </c>
      <c r="S210" s="18">
        <v>27485177</v>
      </c>
      <c r="T210" s="1"/>
    </row>
    <row r="211" spans="1:20" ht="26.25">
      <c r="A211" s="144">
        <v>209</v>
      </c>
      <c r="B211" s="15" t="s">
        <v>497</v>
      </c>
      <c r="C211" s="15" t="s">
        <v>116</v>
      </c>
      <c r="D211" s="16">
        <v>209</v>
      </c>
      <c r="E211" s="17">
        <v>27879361</v>
      </c>
      <c r="F211" s="17">
        <v>204</v>
      </c>
      <c r="G211" s="17">
        <v>2317494</v>
      </c>
      <c r="H211" s="17">
        <v>227</v>
      </c>
      <c r="I211" s="18">
        <v>1607166</v>
      </c>
      <c r="J211" s="17">
        <v>230</v>
      </c>
      <c r="K211" s="18">
        <v>9196593</v>
      </c>
      <c r="L211" s="17">
        <v>193</v>
      </c>
      <c r="M211" s="30">
        <v>120887</v>
      </c>
      <c r="N211" s="17">
        <v>231</v>
      </c>
      <c r="O211" s="18">
        <v>0</v>
      </c>
      <c r="P211" s="17">
        <v>179</v>
      </c>
      <c r="Q211" s="18">
        <v>85</v>
      </c>
      <c r="R211" s="17">
        <v>230</v>
      </c>
      <c r="S211" s="18">
        <v>0</v>
      </c>
      <c r="T211" s="1"/>
    </row>
    <row r="212" spans="1:20" ht="15">
      <c r="A212" s="144">
        <v>210</v>
      </c>
      <c r="B212" s="15" t="s">
        <v>498</v>
      </c>
      <c r="C212" s="15" t="s">
        <v>116</v>
      </c>
      <c r="D212" s="16">
        <v>210</v>
      </c>
      <c r="E212" s="17">
        <v>27753825</v>
      </c>
      <c r="F212" s="17">
        <v>103</v>
      </c>
      <c r="G212" s="17">
        <v>9874214</v>
      </c>
      <c r="H212" s="17">
        <v>12</v>
      </c>
      <c r="I212" s="18">
        <v>187416602</v>
      </c>
      <c r="J212" s="17">
        <v>11</v>
      </c>
      <c r="K212" s="18">
        <v>357950564</v>
      </c>
      <c r="L212" s="17">
        <v>40</v>
      </c>
      <c r="M212" s="30">
        <v>8946549</v>
      </c>
      <c r="N212" s="17">
        <v>232</v>
      </c>
      <c r="O212" s="18">
        <v>0</v>
      </c>
      <c r="P212" s="17">
        <v>230</v>
      </c>
      <c r="Q212" s="18">
        <v>14</v>
      </c>
      <c r="R212" s="17">
        <v>231</v>
      </c>
      <c r="S212" s="18">
        <v>0</v>
      </c>
      <c r="T212" s="1"/>
    </row>
    <row r="213" spans="1:20" ht="26.25">
      <c r="A213" s="144">
        <v>211</v>
      </c>
      <c r="B213" s="15" t="s">
        <v>499</v>
      </c>
      <c r="C213" s="15" t="s">
        <v>116</v>
      </c>
      <c r="D213" s="16">
        <v>211</v>
      </c>
      <c r="E213" s="17">
        <v>27705703</v>
      </c>
      <c r="F213" s="17">
        <v>147</v>
      </c>
      <c r="G213" s="17">
        <v>5778576</v>
      </c>
      <c r="H213" s="17">
        <v>182</v>
      </c>
      <c r="I213" s="18">
        <v>5542081</v>
      </c>
      <c r="J213" s="17">
        <v>195</v>
      </c>
      <c r="K213" s="18">
        <v>15815011</v>
      </c>
      <c r="L213" s="17">
        <v>104</v>
      </c>
      <c r="M213" s="30">
        <v>2562478</v>
      </c>
      <c r="N213" s="17">
        <v>111</v>
      </c>
      <c r="O213" s="18">
        <v>2722000</v>
      </c>
      <c r="P213" s="17">
        <v>166</v>
      </c>
      <c r="Q213" s="18">
        <v>110</v>
      </c>
      <c r="R213" s="17">
        <v>151</v>
      </c>
      <c r="S213" s="18">
        <v>22622703</v>
      </c>
      <c r="T213" s="1"/>
    </row>
    <row r="214" spans="1:20" ht="26.25">
      <c r="A214" s="144">
        <v>212</v>
      </c>
      <c r="B214" s="15" t="s">
        <v>500</v>
      </c>
      <c r="C214" s="15" t="s">
        <v>116</v>
      </c>
      <c r="D214" s="16">
        <v>212</v>
      </c>
      <c r="E214" s="17">
        <v>26640546</v>
      </c>
      <c r="F214" s="17">
        <v>172</v>
      </c>
      <c r="G214" s="17">
        <v>3949487</v>
      </c>
      <c r="H214" s="17">
        <v>95</v>
      </c>
      <c r="I214" s="18">
        <v>19857672</v>
      </c>
      <c r="J214" s="17">
        <v>143</v>
      </c>
      <c r="K214" s="18">
        <v>28676777</v>
      </c>
      <c r="L214" s="17">
        <v>129</v>
      </c>
      <c r="M214" s="30">
        <v>1631130</v>
      </c>
      <c r="N214" s="17">
        <v>233</v>
      </c>
      <c r="O214" s="18">
        <v>0</v>
      </c>
      <c r="P214" s="17">
        <v>122</v>
      </c>
      <c r="Q214" s="18">
        <v>200</v>
      </c>
      <c r="R214" s="17">
        <v>135</v>
      </c>
      <c r="S214" s="18">
        <v>26640466</v>
      </c>
      <c r="T214" s="1"/>
    </row>
    <row r="215" spans="1:20" ht="26.25">
      <c r="A215" s="144">
        <v>213</v>
      </c>
      <c r="B215" s="15" t="s">
        <v>441</v>
      </c>
      <c r="C215" s="15" t="s">
        <v>116</v>
      </c>
      <c r="D215" s="16">
        <v>213</v>
      </c>
      <c r="E215" s="17">
        <v>26590622</v>
      </c>
      <c r="F215" s="17">
        <v>118</v>
      </c>
      <c r="G215" s="17">
        <v>8330181</v>
      </c>
      <c r="H215" s="17">
        <v>157</v>
      </c>
      <c r="I215" s="18">
        <v>8157670</v>
      </c>
      <c r="J215" s="17">
        <v>213</v>
      </c>
      <c r="K215" s="18">
        <v>13677947</v>
      </c>
      <c r="L215" s="17">
        <v>92</v>
      </c>
      <c r="M215" s="30">
        <v>3093656</v>
      </c>
      <c r="N215" s="17">
        <v>86</v>
      </c>
      <c r="O215" s="18">
        <v>5574286</v>
      </c>
      <c r="P215" s="17">
        <v>120</v>
      </c>
      <c r="Q215" s="18">
        <v>204</v>
      </c>
      <c r="R215" s="17">
        <v>136</v>
      </c>
      <c r="S215" s="18">
        <v>26590622</v>
      </c>
      <c r="T215" s="1"/>
    </row>
    <row r="216" spans="1:20" ht="39">
      <c r="A216" s="144">
        <v>214</v>
      </c>
      <c r="B216" s="15" t="s">
        <v>501</v>
      </c>
      <c r="C216" s="15" t="s">
        <v>116</v>
      </c>
      <c r="D216" s="16">
        <v>214</v>
      </c>
      <c r="E216" s="17">
        <v>26557216</v>
      </c>
      <c r="F216" s="17">
        <v>246</v>
      </c>
      <c r="G216" s="17">
        <v>-252947</v>
      </c>
      <c r="H216" s="17">
        <v>214</v>
      </c>
      <c r="I216" s="18">
        <v>2714555</v>
      </c>
      <c r="J216" s="17">
        <v>222</v>
      </c>
      <c r="K216" s="18">
        <v>11268510</v>
      </c>
      <c r="L216" s="17" t="s">
        <v>187</v>
      </c>
      <c r="M216" s="30" t="s">
        <v>187</v>
      </c>
      <c r="N216" s="17">
        <v>234</v>
      </c>
      <c r="O216" s="18">
        <v>0</v>
      </c>
      <c r="P216" s="17">
        <v>203</v>
      </c>
      <c r="Q216" s="18">
        <v>42</v>
      </c>
      <c r="R216" s="17">
        <v>232</v>
      </c>
      <c r="S216" s="18">
        <v>0</v>
      </c>
      <c r="T216" s="1"/>
    </row>
    <row r="217" spans="1:20" ht="39">
      <c r="A217" s="144">
        <v>215</v>
      </c>
      <c r="B217" s="15" t="s">
        <v>309</v>
      </c>
      <c r="C217" s="15" t="s">
        <v>336</v>
      </c>
      <c r="D217" s="16">
        <v>215</v>
      </c>
      <c r="E217" s="17">
        <v>26348684</v>
      </c>
      <c r="F217" s="17">
        <v>200</v>
      </c>
      <c r="G217" s="17">
        <v>2560935</v>
      </c>
      <c r="H217" s="17">
        <v>220</v>
      </c>
      <c r="I217" s="18">
        <v>2488920</v>
      </c>
      <c r="J217" s="17">
        <v>217</v>
      </c>
      <c r="K217" s="18">
        <v>12187618</v>
      </c>
      <c r="L217" s="17">
        <v>211</v>
      </c>
      <c r="M217" s="30">
        <v>4731</v>
      </c>
      <c r="N217" s="17">
        <v>164</v>
      </c>
      <c r="O217" s="18">
        <v>2158</v>
      </c>
      <c r="P217" s="17">
        <v>164</v>
      </c>
      <c r="Q217" s="18">
        <v>112</v>
      </c>
      <c r="R217" s="17">
        <v>233</v>
      </c>
      <c r="S217" s="18">
        <v>0</v>
      </c>
      <c r="T217" s="1"/>
    </row>
    <row r="218" spans="1:20" ht="26.25">
      <c r="A218" s="144">
        <v>216</v>
      </c>
      <c r="B218" s="15" t="s">
        <v>502</v>
      </c>
      <c r="C218" s="15" t="s">
        <v>116</v>
      </c>
      <c r="D218" s="16">
        <v>216</v>
      </c>
      <c r="E218" s="17">
        <v>26320803</v>
      </c>
      <c r="F218" s="17">
        <v>143</v>
      </c>
      <c r="G218" s="17">
        <v>5966765</v>
      </c>
      <c r="H218" s="17">
        <v>107</v>
      </c>
      <c r="I218" s="18">
        <v>16301823</v>
      </c>
      <c r="J218" s="17">
        <v>151</v>
      </c>
      <c r="K218" s="18">
        <v>26497884</v>
      </c>
      <c r="L218" s="17">
        <v>109</v>
      </c>
      <c r="M218" s="30">
        <v>2328855</v>
      </c>
      <c r="N218" s="17">
        <v>131</v>
      </c>
      <c r="O218" s="18">
        <v>748023</v>
      </c>
      <c r="P218" s="17">
        <v>139</v>
      </c>
      <c r="Q218" s="18">
        <v>176</v>
      </c>
      <c r="R218" s="17">
        <v>137</v>
      </c>
      <c r="S218" s="18">
        <v>26320803</v>
      </c>
      <c r="T218" s="1"/>
    </row>
    <row r="219" spans="1:20" ht="26.25">
      <c r="A219" s="144">
        <v>217</v>
      </c>
      <c r="B219" s="15" t="s">
        <v>503</v>
      </c>
      <c r="C219" s="15" t="s">
        <v>329</v>
      </c>
      <c r="D219" s="16">
        <v>217</v>
      </c>
      <c r="E219" s="17">
        <v>26192761</v>
      </c>
      <c r="F219" s="17">
        <v>163</v>
      </c>
      <c r="G219" s="17">
        <v>4830852</v>
      </c>
      <c r="H219" s="17">
        <v>148</v>
      </c>
      <c r="I219" s="18">
        <v>9797552</v>
      </c>
      <c r="J219" s="17">
        <v>186</v>
      </c>
      <c r="K219" s="18">
        <v>18076415</v>
      </c>
      <c r="L219" s="17">
        <v>210</v>
      </c>
      <c r="M219" s="30">
        <v>10680</v>
      </c>
      <c r="N219" s="17">
        <v>71</v>
      </c>
      <c r="O219" s="18">
        <v>11299640</v>
      </c>
      <c r="P219" s="17">
        <v>157</v>
      </c>
      <c r="Q219" s="18">
        <v>132</v>
      </c>
      <c r="R219" s="17">
        <v>143</v>
      </c>
      <c r="S219" s="18">
        <v>24432504</v>
      </c>
      <c r="T219" s="1"/>
    </row>
    <row r="220" spans="1:20" ht="26.25">
      <c r="A220" s="144">
        <v>218</v>
      </c>
      <c r="B220" s="15" t="s">
        <v>338</v>
      </c>
      <c r="C220" s="15" t="s">
        <v>116</v>
      </c>
      <c r="D220" s="16">
        <v>218</v>
      </c>
      <c r="E220" s="17">
        <v>26003758</v>
      </c>
      <c r="F220" s="17">
        <v>244</v>
      </c>
      <c r="G220" s="17">
        <v>61142</v>
      </c>
      <c r="H220" s="17">
        <v>234</v>
      </c>
      <c r="I220" s="18">
        <v>799240</v>
      </c>
      <c r="J220" s="17">
        <v>236</v>
      </c>
      <c r="K220" s="18">
        <v>7671580</v>
      </c>
      <c r="L220" s="17">
        <v>206</v>
      </c>
      <c r="M220" s="30">
        <v>33386</v>
      </c>
      <c r="N220" s="17">
        <v>65</v>
      </c>
      <c r="O220" s="18">
        <v>14543936</v>
      </c>
      <c r="P220" s="17">
        <v>247</v>
      </c>
      <c r="Q220" s="18">
        <v>1</v>
      </c>
      <c r="R220" s="17">
        <v>234</v>
      </c>
      <c r="S220" s="18">
        <v>0</v>
      </c>
      <c r="T220" s="1"/>
    </row>
    <row r="221" spans="1:20" ht="26.25">
      <c r="A221" s="144">
        <v>219</v>
      </c>
      <c r="B221" s="15" t="s">
        <v>442</v>
      </c>
      <c r="C221" s="15" t="s">
        <v>116</v>
      </c>
      <c r="D221" s="16">
        <v>219</v>
      </c>
      <c r="E221" s="17">
        <v>25994034</v>
      </c>
      <c r="F221" s="17">
        <v>131</v>
      </c>
      <c r="G221" s="17">
        <v>7247477</v>
      </c>
      <c r="H221" s="17">
        <v>99</v>
      </c>
      <c r="I221" s="18">
        <v>18958105</v>
      </c>
      <c r="J221" s="17">
        <v>157</v>
      </c>
      <c r="K221" s="18">
        <v>25364794</v>
      </c>
      <c r="L221" s="17">
        <v>52</v>
      </c>
      <c r="M221" s="30">
        <v>6608525</v>
      </c>
      <c r="N221" s="17">
        <v>235</v>
      </c>
      <c r="O221" s="18">
        <v>0</v>
      </c>
      <c r="P221" s="17">
        <v>224</v>
      </c>
      <c r="Q221" s="18">
        <v>23</v>
      </c>
      <c r="R221" s="17">
        <v>140</v>
      </c>
      <c r="S221" s="18">
        <v>25994034</v>
      </c>
      <c r="T221" s="1"/>
    </row>
    <row r="222" spans="1:20" ht="26.25">
      <c r="A222" s="144">
        <v>220</v>
      </c>
      <c r="B222" s="15" t="s">
        <v>504</v>
      </c>
      <c r="C222" s="15" t="s">
        <v>116</v>
      </c>
      <c r="D222" s="16">
        <v>220</v>
      </c>
      <c r="E222" s="17">
        <v>25975856</v>
      </c>
      <c r="F222" s="17">
        <v>227</v>
      </c>
      <c r="G222" s="17">
        <v>824945</v>
      </c>
      <c r="H222" s="17">
        <v>245</v>
      </c>
      <c r="I222" s="18">
        <v>100747</v>
      </c>
      <c r="J222" s="17">
        <v>240</v>
      </c>
      <c r="K222" s="18">
        <v>5515371</v>
      </c>
      <c r="L222" s="17">
        <v>218</v>
      </c>
      <c r="M222" s="30">
        <v>-130243</v>
      </c>
      <c r="N222" s="17">
        <v>236</v>
      </c>
      <c r="O222" s="18">
        <v>0</v>
      </c>
      <c r="P222" s="17">
        <v>210</v>
      </c>
      <c r="Q222" s="18">
        <v>37</v>
      </c>
      <c r="R222" s="17">
        <v>235</v>
      </c>
      <c r="S222" s="18">
        <v>0</v>
      </c>
      <c r="T222" s="1"/>
    </row>
    <row r="223" spans="1:20" ht="39">
      <c r="A223" s="144">
        <v>221</v>
      </c>
      <c r="B223" s="15" t="s">
        <v>505</v>
      </c>
      <c r="C223" s="15" t="s">
        <v>116</v>
      </c>
      <c r="D223" s="16">
        <v>221</v>
      </c>
      <c r="E223" s="17">
        <v>25620679</v>
      </c>
      <c r="F223" s="17">
        <v>166</v>
      </c>
      <c r="G223" s="17">
        <v>4640283</v>
      </c>
      <c r="H223" s="17">
        <v>92</v>
      </c>
      <c r="I223" s="18">
        <v>20759989</v>
      </c>
      <c r="J223" s="17">
        <v>77</v>
      </c>
      <c r="K223" s="18">
        <v>63783355</v>
      </c>
      <c r="L223" s="17">
        <v>212</v>
      </c>
      <c r="M223" s="30">
        <v>3897</v>
      </c>
      <c r="N223" s="17">
        <v>142</v>
      </c>
      <c r="O223" s="18">
        <v>195294</v>
      </c>
      <c r="P223" s="17">
        <v>123</v>
      </c>
      <c r="Q223" s="18">
        <v>200</v>
      </c>
      <c r="R223" s="17">
        <v>236</v>
      </c>
      <c r="S223" s="18">
        <v>0</v>
      </c>
      <c r="T223" s="1"/>
    </row>
    <row r="224" spans="1:20" ht="26.25">
      <c r="A224" s="144">
        <v>222</v>
      </c>
      <c r="B224" s="15" t="s">
        <v>203</v>
      </c>
      <c r="C224" s="15" t="s">
        <v>116</v>
      </c>
      <c r="D224" s="16">
        <v>222</v>
      </c>
      <c r="E224" s="17">
        <v>25460163</v>
      </c>
      <c r="F224" s="17">
        <v>146</v>
      </c>
      <c r="G224" s="17">
        <v>5837133</v>
      </c>
      <c r="H224" s="17">
        <v>138</v>
      </c>
      <c r="I224" s="18">
        <v>11222244</v>
      </c>
      <c r="J224" s="17" t="s">
        <v>187</v>
      </c>
      <c r="K224" s="18" t="s">
        <v>187</v>
      </c>
      <c r="L224" s="17" t="s">
        <v>187</v>
      </c>
      <c r="M224" s="30" t="s">
        <v>187</v>
      </c>
      <c r="N224" s="17" t="s">
        <v>187</v>
      </c>
      <c r="O224" s="18" t="s">
        <v>187</v>
      </c>
      <c r="P224" s="17">
        <v>128</v>
      </c>
      <c r="Q224" s="18">
        <v>194</v>
      </c>
      <c r="R224" s="17" t="s">
        <v>187</v>
      </c>
      <c r="S224" s="18" t="s">
        <v>187</v>
      </c>
      <c r="T224" s="1"/>
    </row>
    <row r="225" spans="1:20" ht="26.25">
      <c r="A225" s="144">
        <v>223</v>
      </c>
      <c r="B225" s="15" t="s">
        <v>506</v>
      </c>
      <c r="C225" s="15" t="s">
        <v>116</v>
      </c>
      <c r="D225" s="16">
        <v>223</v>
      </c>
      <c r="E225" s="17">
        <v>25406241</v>
      </c>
      <c r="F225" s="17">
        <v>249</v>
      </c>
      <c r="G225" s="17">
        <v>-621811</v>
      </c>
      <c r="H225" s="17">
        <v>236</v>
      </c>
      <c r="I225" s="18">
        <v>683578</v>
      </c>
      <c r="J225" s="17">
        <v>231</v>
      </c>
      <c r="K225" s="18">
        <v>9056418</v>
      </c>
      <c r="L225" s="17">
        <v>225</v>
      </c>
      <c r="M225" s="30">
        <v>-878968</v>
      </c>
      <c r="N225" s="17">
        <v>237</v>
      </c>
      <c r="O225" s="18">
        <v>0</v>
      </c>
      <c r="P225" s="17">
        <v>248</v>
      </c>
      <c r="Q225" s="18">
        <v>1</v>
      </c>
      <c r="R225" s="17">
        <v>237</v>
      </c>
      <c r="S225" s="18">
        <v>0</v>
      </c>
      <c r="T225" s="1"/>
    </row>
    <row r="226" spans="1:20" ht="26.25">
      <c r="A226" s="144">
        <v>224</v>
      </c>
      <c r="B226" s="15" t="s">
        <v>507</v>
      </c>
      <c r="C226" s="15" t="s">
        <v>116</v>
      </c>
      <c r="D226" s="16">
        <v>224</v>
      </c>
      <c r="E226" s="17">
        <v>25251908</v>
      </c>
      <c r="F226" s="17">
        <v>180</v>
      </c>
      <c r="G226" s="17">
        <v>3663350</v>
      </c>
      <c r="H226" s="17">
        <v>97</v>
      </c>
      <c r="I226" s="18">
        <v>19084720</v>
      </c>
      <c r="J226" s="17">
        <v>127</v>
      </c>
      <c r="K226" s="18">
        <v>32773992</v>
      </c>
      <c r="L226" s="17">
        <v>182</v>
      </c>
      <c r="M226" s="30">
        <v>290731</v>
      </c>
      <c r="N226" s="17">
        <v>238</v>
      </c>
      <c r="O226" s="18">
        <v>0</v>
      </c>
      <c r="P226" s="17">
        <v>156</v>
      </c>
      <c r="Q226" s="18">
        <v>142</v>
      </c>
      <c r="R226" s="17">
        <v>167</v>
      </c>
      <c r="S226" s="18">
        <v>3659643</v>
      </c>
      <c r="T226" s="1"/>
    </row>
    <row r="227" spans="1:20" ht="26.25">
      <c r="A227" s="144">
        <v>225</v>
      </c>
      <c r="B227" s="15" t="s">
        <v>543</v>
      </c>
      <c r="C227" s="15" t="s">
        <v>116</v>
      </c>
      <c r="D227" s="16">
        <v>225</v>
      </c>
      <c r="E227" s="17">
        <v>25157678</v>
      </c>
      <c r="F227" s="17">
        <v>148</v>
      </c>
      <c r="G227" s="17">
        <v>5705961</v>
      </c>
      <c r="H227" s="17">
        <v>24</v>
      </c>
      <c r="I227" s="18">
        <v>120197907</v>
      </c>
      <c r="J227" s="17">
        <v>33</v>
      </c>
      <c r="K227" s="18">
        <v>157396952</v>
      </c>
      <c r="L227" s="17">
        <v>235</v>
      </c>
      <c r="M227" s="30">
        <v>-2998534</v>
      </c>
      <c r="N227" s="17">
        <v>239</v>
      </c>
      <c r="O227" s="18">
        <v>0</v>
      </c>
      <c r="P227" s="17">
        <v>111</v>
      </c>
      <c r="Q227" s="18">
        <v>220</v>
      </c>
      <c r="R227" s="17">
        <v>238</v>
      </c>
      <c r="S227" s="18">
        <v>0</v>
      </c>
      <c r="T227" s="1"/>
    </row>
    <row r="228" spans="1:20" ht="15">
      <c r="A228" s="144">
        <v>226</v>
      </c>
      <c r="B228" s="15" t="s">
        <v>508</v>
      </c>
      <c r="C228" s="15" t="s">
        <v>116</v>
      </c>
      <c r="D228" s="16">
        <v>226</v>
      </c>
      <c r="E228" s="17">
        <v>24603443</v>
      </c>
      <c r="F228" s="17">
        <v>141</v>
      </c>
      <c r="G228" s="17">
        <v>6132536</v>
      </c>
      <c r="H228" s="17">
        <v>90</v>
      </c>
      <c r="I228" s="18">
        <v>21338267</v>
      </c>
      <c r="J228" s="17">
        <v>163</v>
      </c>
      <c r="K228" s="18">
        <v>24403632</v>
      </c>
      <c r="L228" s="17">
        <v>120</v>
      </c>
      <c r="M228" s="30">
        <v>1941528</v>
      </c>
      <c r="N228" s="17">
        <v>153</v>
      </c>
      <c r="O228" s="18">
        <v>50742</v>
      </c>
      <c r="P228" s="17">
        <v>126</v>
      </c>
      <c r="Q228" s="18">
        <v>196</v>
      </c>
      <c r="R228" s="17">
        <v>145</v>
      </c>
      <c r="S228" s="18">
        <v>23927245</v>
      </c>
      <c r="T228" s="1"/>
    </row>
    <row r="229" spans="1:20" ht="26.25">
      <c r="A229" s="144">
        <v>227</v>
      </c>
      <c r="B229" s="15" t="s">
        <v>509</v>
      </c>
      <c r="C229" s="15" t="s">
        <v>116</v>
      </c>
      <c r="D229" s="16">
        <v>227</v>
      </c>
      <c r="E229" s="17">
        <v>24587251</v>
      </c>
      <c r="F229" s="17">
        <v>181</v>
      </c>
      <c r="G229" s="17">
        <v>3660949</v>
      </c>
      <c r="H229" s="17">
        <v>169</v>
      </c>
      <c r="I229" s="18">
        <v>6957582</v>
      </c>
      <c r="J229" s="17">
        <v>219</v>
      </c>
      <c r="K229" s="18">
        <v>11783950</v>
      </c>
      <c r="L229" s="17">
        <v>149</v>
      </c>
      <c r="M229" s="30">
        <v>989040</v>
      </c>
      <c r="N229" s="17">
        <v>96</v>
      </c>
      <c r="O229" s="18">
        <v>4480162</v>
      </c>
      <c r="P229" s="17">
        <v>183</v>
      </c>
      <c r="Q229" s="18">
        <v>78</v>
      </c>
      <c r="R229" s="17">
        <v>155</v>
      </c>
      <c r="S229" s="18">
        <v>22118190</v>
      </c>
      <c r="T229" s="1"/>
    </row>
    <row r="230" spans="1:20" ht="26.25">
      <c r="A230" s="144">
        <v>228</v>
      </c>
      <c r="B230" s="15" t="s">
        <v>249</v>
      </c>
      <c r="C230" s="15" t="s">
        <v>116</v>
      </c>
      <c r="D230" s="16">
        <v>228</v>
      </c>
      <c r="E230" s="17">
        <v>24362520</v>
      </c>
      <c r="F230" s="17">
        <v>232</v>
      </c>
      <c r="G230" s="17">
        <v>639063</v>
      </c>
      <c r="H230" s="17">
        <v>203</v>
      </c>
      <c r="I230" s="18">
        <v>3521049</v>
      </c>
      <c r="J230" s="17">
        <v>234</v>
      </c>
      <c r="K230" s="18">
        <v>8242326</v>
      </c>
      <c r="L230" s="17">
        <v>185</v>
      </c>
      <c r="M230" s="30">
        <v>215633</v>
      </c>
      <c r="N230" s="17">
        <v>61</v>
      </c>
      <c r="O230" s="18">
        <v>15633647</v>
      </c>
      <c r="P230" s="17">
        <v>233</v>
      </c>
      <c r="Q230" s="18">
        <v>9</v>
      </c>
      <c r="R230" s="17">
        <v>239</v>
      </c>
      <c r="S230" s="18">
        <v>0</v>
      </c>
      <c r="T230" s="1"/>
    </row>
    <row r="231" spans="1:20" ht="15">
      <c r="A231" s="144">
        <v>229</v>
      </c>
      <c r="B231" s="15" t="s">
        <v>510</v>
      </c>
      <c r="C231" s="15" t="s">
        <v>116</v>
      </c>
      <c r="D231" s="16">
        <v>229</v>
      </c>
      <c r="E231" s="17">
        <v>24303941</v>
      </c>
      <c r="F231" s="17">
        <v>241</v>
      </c>
      <c r="G231" s="17">
        <v>134136</v>
      </c>
      <c r="H231" s="17">
        <v>238</v>
      </c>
      <c r="I231" s="18">
        <v>608144</v>
      </c>
      <c r="J231" s="17">
        <v>247</v>
      </c>
      <c r="K231" s="18">
        <v>619131</v>
      </c>
      <c r="L231" s="17">
        <v>208</v>
      </c>
      <c r="M231" s="30">
        <v>21067</v>
      </c>
      <c r="N231" s="17">
        <v>240</v>
      </c>
      <c r="O231" s="18">
        <v>0</v>
      </c>
      <c r="P231" s="17">
        <v>239</v>
      </c>
      <c r="Q231" s="18">
        <v>6</v>
      </c>
      <c r="R231" s="17">
        <v>240</v>
      </c>
      <c r="S231" s="18">
        <v>0</v>
      </c>
      <c r="T231" s="1"/>
    </row>
    <row r="232" spans="1:20" ht="26.25">
      <c r="A232" s="144">
        <v>230</v>
      </c>
      <c r="B232" s="15" t="s">
        <v>265</v>
      </c>
      <c r="C232" s="15" t="s">
        <v>116</v>
      </c>
      <c r="D232" s="16">
        <v>230</v>
      </c>
      <c r="E232" s="17">
        <v>23801772</v>
      </c>
      <c r="F232" s="17">
        <v>142</v>
      </c>
      <c r="G232" s="17">
        <v>5967391</v>
      </c>
      <c r="H232" s="17">
        <v>94</v>
      </c>
      <c r="I232" s="18">
        <v>20133871</v>
      </c>
      <c r="J232" s="17">
        <v>116</v>
      </c>
      <c r="K232" s="18">
        <v>38126446</v>
      </c>
      <c r="L232" s="17">
        <v>117</v>
      </c>
      <c r="M232" s="30">
        <v>2037675</v>
      </c>
      <c r="N232" s="17">
        <v>135</v>
      </c>
      <c r="O232" s="18">
        <v>387000</v>
      </c>
      <c r="P232" s="17">
        <v>117</v>
      </c>
      <c r="Q232" s="18">
        <v>207</v>
      </c>
      <c r="R232" s="17">
        <v>149</v>
      </c>
      <c r="S232" s="18">
        <v>23122220</v>
      </c>
      <c r="T232" s="1"/>
    </row>
    <row r="233" spans="1:20" ht="26.25">
      <c r="A233" s="144">
        <v>231</v>
      </c>
      <c r="B233" s="15" t="s">
        <v>511</v>
      </c>
      <c r="C233" s="15" t="s">
        <v>116</v>
      </c>
      <c r="D233" s="16">
        <v>231</v>
      </c>
      <c r="E233" s="17">
        <v>23604917</v>
      </c>
      <c r="F233" s="17">
        <v>153</v>
      </c>
      <c r="G233" s="17">
        <v>5335512</v>
      </c>
      <c r="H233" s="17">
        <v>219</v>
      </c>
      <c r="I233" s="18">
        <v>2514105</v>
      </c>
      <c r="J233" s="17">
        <v>194</v>
      </c>
      <c r="K233" s="18">
        <v>16483863</v>
      </c>
      <c r="L233" s="17">
        <v>178</v>
      </c>
      <c r="M233" s="30">
        <v>352643</v>
      </c>
      <c r="N233" s="17">
        <v>241</v>
      </c>
      <c r="O233" s="18">
        <v>0</v>
      </c>
      <c r="P233" s="17">
        <v>127</v>
      </c>
      <c r="Q233" s="18">
        <v>196</v>
      </c>
      <c r="R233" s="17">
        <v>157</v>
      </c>
      <c r="S233" s="18">
        <v>21012387</v>
      </c>
      <c r="T233" s="1"/>
    </row>
    <row r="234" spans="1:20" ht="26.25">
      <c r="A234" s="144">
        <v>232</v>
      </c>
      <c r="B234" s="15" t="s">
        <v>512</v>
      </c>
      <c r="C234" s="15" t="s">
        <v>116</v>
      </c>
      <c r="D234" s="16">
        <v>232</v>
      </c>
      <c r="E234" s="17">
        <v>23491814</v>
      </c>
      <c r="F234" s="17">
        <v>206</v>
      </c>
      <c r="G234" s="17">
        <v>2278697</v>
      </c>
      <c r="H234" s="17">
        <v>178</v>
      </c>
      <c r="I234" s="18">
        <v>6038228</v>
      </c>
      <c r="J234" s="17">
        <v>226</v>
      </c>
      <c r="K234" s="18">
        <v>10332180</v>
      </c>
      <c r="L234" s="17">
        <v>130</v>
      </c>
      <c r="M234" s="30">
        <v>1616271</v>
      </c>
      <c r="N234" s="17">
        <v>242</v>
      </c>
      <c r="O234" s="18">
        <v>0</v>
      </c>
      <c r="P234" s="17">
        <v>220</v>
      </c>
      <c r="Q234" s="18">
        <v>25</v>
      </c>
      <c r="R234" s="17">
        <v>147</v>
      </c>
      <c r="S234" s="18">
        <v>23491814</v>
      </c>
      <c r="T234" s="1"/>
    </row>
    <row r="235" spans="1:20" ht="26.25">
      <c r="A235" s="144">
        <v>233</v>
      </c>
      <c r="B235" s="15" t="s">
        <v>61</v>
      </c>
      <c r="C235" s="15" t="s">
        <v>116</v>
      </c>
      <c r="D235" s="16">
        <v>233</v>
      </c>
      <c r="E235" s="17">
        <v>23483954</v>
      </c>
      <c r="F235" s="17">
        <v>112</v>
      </c>
      <c r="G235" s="17">
        <v>8949276</v>
      </c>
      <c r="H235" s="17">
        <v>133</v>
      </c>
      <c r="I235" s="18">
        <v>11761591</v>
      </c>
      <c r="J235" s="17">
        <v>183</v>
      </c>
      <c r="K235" s="18">
        <v>19004114</v>
      </c>
      <c r="L235" s="17">
        <v>62</v>
      </c>
      <c r="M235" s="30">
        <v>5467817</v>
      </c>
      <c r="N235" s="17">
        <v>70</v>
      </c>
      <c r="O235" s="18">
        <v>11645660</v>
      </c>
      <c r="P235" s="17">
        <v>124</v>
      </c>
      <c r="Q235" s="18">
        <v>199</v>
      </c>
      <c r="R235" s="17">
        <v>154</v>
      </c>
      <c r="S235" s="18">
        <v>22388269</v>
      </c>
      <c r="T235" s="1"/>
    </row>
    <row r="236" spans="1:20" ht="15">
      <c r="A236" s="144">
        <v>234</v>
      </c>
      <c r="B236" s="15" t="s">
        <v>50</v>
      </c>
      <c r="C236" s="15" t="s">
        <v>116</v>
      </c>
      <c r="D236" s="16">
        <v>234</v>
      </c>
      <c r="E236" s="17">
        <v>23398243</v>
      </c>
      <c r="F236" s="17">
        <v>53</v>
      </c>
      <c r="G236" s="17">
        <v>18208314</v>
      </c>
      <c r="H236" s="17">
        <v>160</v>
      </c>
      <c r="I236" s="18">
        <v>7709032</v>
      </c>
      <c r="J236" s="17">
        <v>220</v>
      </c>
      <c r="K236" s="18">
        <v>11354273</v>
      </c>
      <c r="L236" s="17">
        <v>71</v>
      </c>
      <c r="M236" s="30">
        <v>4511944</v>
      </c>
      <c r="N236" s="17">
        <v>243</v>
      </c>
      <c r="O236" s="18">
        <v>0</v>
      </c>
      <c r="P236" s="17">
        <v>9</v>
      </c>
      <c r="Q236" s="18">
        <v>1377</v>
      </c>
      <c r="R236" s="17">
        <v>241</v>
      </c>
      <c r="S236" s="18">
        <v>0</v>
      </c>
      <c r="T236" s="1"/>
    </row>
    <row r="237" spans="1:20" ht="26.25">
      <c r="A237" s="144">
        <v>235</v>
      </c>
      <c r="B237" s="15" t="s">
        <v>513</v>
      </c>
      <c r="C237" s="15" t="s">
        <v>116</v>
      </c>
      <c r="D237" s="16">
        <v>235</v>
      </c>
      <c r="E237" s="17">
        <v>23177093</v>
      </c>
      <c r="F237" s="17">
        <v>196</v>
      </c>
      <c r="G237" s="17">
        <v>2793578</v>
      </c>
      <c r="H237" s="17">
        <v>216</v>
      </c>
      <c r="I237" s="18">
        <v>2611616</v>
      </c>
      <c r="J237" s="17">
        <v>221</v>
      </c>
      <c r="K237" s="18">
        <v>11340229</v>
      </c>
      <c r="L237" s="17">
        <v>106</v>
      </c>
      <c r="M237" s="30">
        <v>2479607</v>
      </c>
      <c r="N237" s="17">
        <v>161</v>
      </c>
      <c r="O237" s="18">
        <v>14611</v>
      </c>
      <c r="P237" s="17">
        <v>229</v>
      </c>
      <c r="Q237" s="18">
        <v>15</v>
      </c>
      <c r="R237" s="17">
        <v>242</v>
      </c>
      <c r="S237" s="18">
        <v>0</v>
      </c>
      <c r="T237" s="1"/>
    </row>
    <row r="238" spans="1:20" ht="26.25">
      <c r="A238" s="144">
        <v>236</v>
      </c>
      <c r="B238" s="15" t="s">
        <v>514</v>
      </c>
      <c r="C238" s="15" t="s">
        <v>116</v>
      </c>
      <c r="D238" s="16">
        <v>236</v>
      </c>
      <c r="E238" s="17">
        <v>23122430</v>
      </c>
      <c r="F238" s="17">
        <v>216</v>
      </c>
      <c r="G238" s="17">
        <v>1574908</v>
      </c>
      <c r="H238" s="17">
        <v>212</v>
      </c>
      <c r="I238" s="18">
        <v>2889310</v>
      </c>
      <c r="J238" s="17">
        <v>207</v>
      </c>
      <c r="K238" s="18">
        <v>14434456</v>
      </c>
      <c r="L238" s="17">
        <v>146</v>
      </c>
      <c r="M238" s="30">
        <v>1014612</v>
      </c>
      <c r="N238" s="17">
        <v>58</v>
      </c>
      <c r="O238" s="18">
        <v>16499310</v>
      </c>
      <c r="P238" s="17">
        <v>242</v>
      </c>
      <c r="Q238" s="18">
        <v>4</v>
      </c>
      <c r="R238" s="17">
        <v>243</v>
      </c>
      <c r="S238" s="18">
        <v>0</v>
      </c>
      <c r="T238" s="1"/>
    </row>
    <row r="239" spans="1:20" ht="26.25">
      <c r="A239" s="144">
        <v>237</v>
      </c>
      <c r="B239" s="15" t="s">
        <v>515</v>
      </c>
      <c r="C239" s="15" t="s">
        <v>116</v>
      </c>
      <c r="D239" s="16">
        <v>237</v>
      </c>
      <c r="E239" s="17">
        <v>23051340</v>
      </c>
      <c r="F239" s="17">
        <v>207</v>
      </c>
      <c r="G239" s="17">
        <v>2140907</v>
      </c>
      <c r="H239" s="17">
        <v>204</v>
      </c>
      <c r="I239" s="18">
        <v>3516081</v>
      </c>
      <c r="J239" s="17">
        <v>172</v>
      </c>
      <c r="K239" s="18">
        <v>21155093</v>
      </c>
      <c r="L239" s="17">
        <v>183</v>
      </c>
      <c r="M239" s="30">
        <v>243502</v>
      </c>
      <c r="N239" s="17">
        <v>244</v>
      </c>
      <c r="O239" s="18">
        <v>0</v>
      </c>
      <c r="P239" s="17">
        <v>169</v>
      </c>
      <c r="Q239" s="18">
        <v>107</v>
      </c>
      <c r="R239" s="17">
        <v>244</v>
      </c>
      <c r="S239" s="18">
        <v>0</v>
      </c>
      <c r="T239" s="1"/>
    </row>
    <row r="240" spans="1:20" ht="26.25">
      <c r="A240" s="144">
        <v>238</v>
      </c>
      <c r="B240" s="15" t="s">
        <v>516</v>
      </c>
      <c r="C240" s="15" t="s">
        <v>116</v>
      </c>
      <c r="D240" s="16">
        <v>238</v>
      </c>
      <c r="E240" s="17">
        <v>22831312</v>
      </c>
      <c r="F240" s="17">
        <v>210</v>
      </c>
      <c r="G240" s="17">
        <v>1997998</v>
      </c>
      <c r="H240" s="17">
        <v>186</v>
      </c>
      <c r="I240" s="18">
        <v>5044847</v>
      </c>
      <c r="J240" s="17">
        <v>239</v>
      </c>
      <c r="K240" s="18">
        <v>7108805</v>
      </c>
      <c r="L240" s="17">
        <v>162</v>
      </c>
      <c r="M240" s="30">
        <v>682411</v>
      </c>
      <c r="N240" s="17">
        <v>245</v>
      </c>
      <c r="O240" s="18">
        <v>0</v>
      </c>
      <c r="P240" s="17">
        <v>195</v>
      </c>
      <c r="Q240" s="18">
        <v>47</v>
      </c>
      <c r="R240" s="17">
        <v>245</v>
      </c>
      <c r="S240" s="18">
        <v>0</v>
      </c>
      <c r="T240" s="1"/>
    </row>
    <row r="241" spans="1:20" ht="26.25">
      <c r="A241" s="144">
        <v>239</v>
      </c>
      <c r="B241" s="15" t="s">
        <v>517</v>
      </c>
      <c r="C241" s="15" t="s">
        <v>335</v>
      </c>
      <c r="D241" s="16">
        <v>239</v>
      </c>
      <c r="E241" s="17">
        <v>22814020</v>
      </c>
      <c r="F241" s="17">
        <v>134</v>
      </c>
      <c r="G241" s="17">
        <v>6806492</v>
      </c>
      <c r="H241" s="17">
        <v>163</v>
      </c>
      <c r="I241" s="18">
        <v>7559840</v>
      </c>
      <c r="J241" s="17">
        <v>176</v>
      </c>
      <c r="K241" s="18">
        <v>20569429</v>
      </c>
      <c r="L241" s="17">
        <v>202</v>
      </c>
      <c r="M241" s="30">
        <v>56785</v>
      </c>
      <c r="N241" s="17">
        <v>91</v>
      </c>
      <c r="O241" s="18">
        <v>5213033</v>
      </c>
      <c r="P241" s="17">
        <v>136</v>
      </c>
      <c r="Q241" s="18">
        <v>178</v>
      </c>
      <c r="R241" s="17">
        <v>150</v>
      </c>
      <c r="S241" s="18">
        <v>22741212</v>
      </c>
      <c r="T241" s="1"/>
    </row>
    <row r="242" spans="1:20" ht="15">
      <c r="A242" s="144">
        <v>240</v>
      </c>
      <c r="B242" s="15" t="s">
        <v>518</v>
      </c>
      <c r="C242" s="15" t="s">
        <v>116</v>
      </c>
      <c r="D242" s="16">
        <v>240</v>
      </c>
      <c r="E242" s="17">
        <v>22799634</v>
      </c>
      <c r="F242" s="17">
        <v>228</v>
      </c>
      <c r="G242" s="17">
        <v>746611</v>
      </c>
      <c r="H242" s="17">
        <v>235</v>
      </c>
      <c r="I242" s="18">
        <v>687645</v>
      </c>
      <c r="J242" s="17">
        <v>237</v>
      </c>
      <c r="K242" s="18">
        <v>7566319</v>
      </c>
      <c r="L242" s="17">
        <v>194</v>
      </c>
      <c r="M242" s="30">
        <v>110510</v>
      </c>
      <c r="N242" s="17">
        <v>63</v>
      </c>
      <c r="O242" s="18">
        <v>14749845</v>
      </c>
      <c r="P242" s="17">
        <v>221</v>
      </c>
      <c r="Q242" s="18">
        <v>25</v>
      </c>
      <c r="R242" s="17">
        <v>246</v>
      </c>
      <c r="S242" s="18">
        <v>0</v>
      </c>
      <c r="T242" s="1"/>
    </row>
    <row r="243" spans="1:20" ht="26.25">
      <c r="A243" s="144">
        <v>241</v>
      </c>
      <c r="B243" s="15" t="s">
        <v>519</v>
      </c>
      <c r="C243" s="15" t="s">
        <v>116</v>
      </c>
      <c r="D243" s="16">
        <v>241</v>
      </c>
      <c r="E243" s="17">
        <v>22631156</v>
      </c>
      <c r="F243" s="17">
        <v>155</v>
      </c>
      <c r="G243" s="17">
        <v>5263336</v>
      </c>
      <c r="H243" s="17">
        <v>106</v>
      </c>
      <c r="I243" s="18">
        <v>16307425</v>
      </c>
      <c r="J243" s="17">
        <v>179</v>
      </c>
      <c r="K243" s="18">
        <v>19668129</v>
      </c>
      <c r="L243" s="17">
        <v>94</v>
      </c>
      <c r="M243" s="30">
        <v>3020032</v>
      </c>
      <c r="N243" s="17">
        <v>103</v>
      </c>
      <c r="O243" s="18">
        <v>3426673</v>
      </c>
      <c r="P243" s="17">
        <v>143</v>
      </c>
      <c r="Q243" s="18">
        <v>171</v>
      </c>
      <c r="R243" s="17">
        <v>152</v>
      </c>
      <c r="S243" s="18">
        <v>22540439</v>
      </c>
      <c r="T243" s="1"/>
    </row>
    <row r="244" spans="1:20" ht="26.25">
      <c r="A244" s="144">
        <v>242</v>
      </c>
      <c r="B244" s="15" t="s">
        <v>520</v>
      </c>
      <c r="C244" s="15" t="s">
        <v>322</v>
      </c>
      <c r="D244" s="16">
        <v>242</v>
      </c>
      <c r="E244" s="17">
        <v>22525059</v>
      </c>
      <c r="F244" s="17">
        <v>192</v>
      </c>
      <c r="G244" s="17">
        <v>2997478</v>
      </c>
      <c r="H244" s="17">
        <v>122</v>
      </c>
      <c r="I244" s="18">
        <v>13617047</v>
      </c>
      <c r="J244" s="17">
        <v>193</v>
      </c>
      <c r="K244" s="18">
        <v>17090009</v>
      </c>
      <c r="L244" s="17">
        <v>170</v>
      </c>
      <c r="M244" s="30">
        <v>510790</v>
      </c>
      <c r="N244" s="17">
        <v>246</v>
      </c>
      <c r="O244" s="18">
        <v>0</v>
      </c>
      <c r="P244" s="17">
        <v>129</v>
      </c>
      <c r="Q244" s="18">
        <v>189</v>
      </c>
      <c r="R244" s="17">
        <v>153</v>
      </c>
      <c r="S244" s="18">
        <v>22525059</v>
      </c>
      <c r="T244" s="1"/>
    </row>
    <row r="245" spans="1:20" ht="26.25">
      <c r="A245" s="144">
        <v>243</v>
      </c>
      <c r="B245" s="15" t="s">
        <v>222</v>
      </c>
      <c r="C245" s="15" t="s">
        <v>116</v>
      </c>
      <c r="D245" s="16">
        <v>243</v>
      </c>
      <c r="E245" s="17">
        <v>22363265</v>
      </c>
      <c r="F245" s="17">
        <v>226</v>
      </c>
      <c r="G245" s="17">
        <v>855054</v>
      </c>
      <c r="H245" s="17" t="s">
        <v>187</v>
      </c>
      <c r="I245" s="18" t="s">
        <v>187</v>
      </c>
      <c r="J245" s="17" t="s">
        <v>187</v>
      </c>
      <c r="K245" s="18" t="s">
        <v>187</v>
      </c>
      <c r="L245" s="17">
        <v>161</v>
      </c>
      <c r="M245" s="30">
        <v>696847</v>
      </c>
      <c r="N245" s="17" t="s">
        <v>187</v>
      </c>
      <c r="O245" s="18" t="s">
        <v>187</v>
      </c>
      <c r="P245" s="17" t="s">
        <v>187</v>
      </c>
      <c r="Q245" s="18" t="s">
        <v>187</v>
      </c>
      <c r="R245" s="17">
        <v>247</v>
      </c>
      <c r="S245" s="18">
        <v>0</v>
      </c>
      <c r="T245" s="1"/>
    </row>
    <row r="246" spans="1:20" ht="26.25">
      <c r="A246" s="144">
        <v>244</v>
      </c>
      <c r="B246" s="15" t="s">
        <v>521</v>
      </c>
      <c r="C246" s="15" t="s">
        <v>116</v>
      </c>
      <c r="D246" s="16">
        <v>244</v>
      </c>
      <c r="E246" s="17">
        <v>22257610</v>
      </c>
      <c r="F246" s="17">
        <v>189</v>
      </c>
      <c r="G246" s="17">
        <v>3089988</v>
      </c>
      <c r="H246" s="17">
        <v>45</v>
      </c>
      <c r="I246" s="18">
        <v>59241121</v>
      </c>
      <c r="J246" s="17">
        <v>76</v>
      </c>
      <c r="K246" s="18">
        <v>63815565</v>
      </c>
      <c r="L246" s="17">
        <v>226</v>
      </c>
      <c r="M246" s="30">
        <v>-1146060</v>
      </c>
      <c r="N246" s="17">
        <v>123</v>
      </c>
      <c r="O246" s="18">
        <v>1404396</v>
      </c>
      <c r="P246" s="17">
        <v>130</v>
      </c>
      <c r="Q246" s="18">
        <v>188</v>
      </c>
      <c r="R246" s="17">
        <v>160</v>
      </c>
      <c r="S246" s="18">
        <v>16824868</v>
      </c>
      <c r="T246" s="1"/>
    </row>
    <row r="247" spans="1:20" ht="26.25">
      <c r="A247" s="144">
        <v>245</v>
      </c>
      <c r="B247" s="15" t="s">
        <v>245</v>
      </c>
      <c r="C247" s="15" t="s">
        <v>116</v>
      </c>
      <c r="D247" s="16">
        <v>245</v>
      </c>
      <c r="E247" s="17">
        <v>22240181</v>
      </c>
      <c r="F247" s="17">
        <v>213</v>
      </c>
      <c r="G247" s="17">
        <v>1749527</v>
      </c>
      <c r="H247" s="17">
        <v>156</v>
      </c>
      <c r="I247" s="18">
        <v>8319426</v>
      </c>
      <c r="J247" s="17">
        <v>161</v>
      </c>
      <c r="K247" s="18">
        <v>24715818</v>
      </c>
      <c r="L247" s="17">
        <v>195</v>
      </c>
      <c r="M247" s="30">
        <v>100845</v>
      </c>
      <c r="N247" s="17">
        <v>247</v>
      </c>
      <c r="O247" s="18">
        <v>0</v>
      </c>
      <c r="P247" s="17">
        <v>167</v>
      </c>
      <c r="Q247" s="18">
        <v>108</v>
      </c>
      <c r="R247" s="17">
        <v>159</v>
      </c>
      <c r="S247" s="18">
        <v>17982911</v>
      </c>
      <c r="T247" s="1"/>
    </row>
    <row r="248" spans="1:20" ht="26.25">
      <c r="A248" s="144">
        <v>246</v>
      </c>
      <c r="B248" s="15" t="s">
        <v>522</v>
      </c>
      <c r="C248" s="15" t="s">
        <v>116</v>
      </c>
      <c r="D248" s="16">
        <v>246</v>
      </c>
      <c r="E248" s="17">
        <v>21776619</v>
      </c>
      <c r="F248" s="17">
        <v>218</v>
      </c>
      <c r="G248" s="17">
        <v>1435412</v>
      </c>
      <c r="H248" s="17">
        <v>162</v>
      </c>
      <c r="I248" s="18">
        <v>7622463</v>
      </c>
      <c r="J248" s="17">
        <v>228</v>
      </c>
      <c r="K248" s="18">
        <v>9570595</v>
      </c>
      <c r="L248" s="17">
        <v>145</v>
      </c>
      <c r="M248" s="30">
        <v>1060025</v>
      </c>
      <c r="N248" s="17">
        <v>248</v>
      </c>
      <c r="O248" s="18">
        <v>0</v>
      </c>
      <c r="P248" s="17">
        <v>217</v>
      </c>
      <c r="Q248" s="18">
        <v>30</v>
      </c>
      <c r="R248" s="17">
        <v>248</v>
      </c>
      <c r="S248" s="18">
        <v>0</v>
      </c>
      <c r="T248" s="1"/>
    </row>
    <row r="249" spans="1:20" ht="26.25">
      <c r="A249" s="144">
        <v>247</v>
      </c>
      <c r="B249" s="15" t="s">
        <v>523</v>
      </c>
      <c r="C249" s="15" t="s">
        <v>116</v>
      </c>
      <c r="D249" s="16">
        <v>247</v>
      </c>
      <c r="E249" s="17">
        <v>21752599</v>
      </c>
      <c r="F249" s="17">
        <v>235</v>
      </c>
      <c r="G249" s="17">
        <v>475309</v>
      </c>
      <c r="H249" s="17">
        <v>202</v>
      </c>
      <c r="I249" s="18">
        <v>3523371</v>
      </c>
      <c r="J249" s="17">
        <v>243</v>
      </c>
      <c r="K249" s="18">
        <v>3982917</v>
      </c>
      <c r="L249" s="17">
        <v>188</v>
      </c>
      <c r="M249" s="30">
        <v>190773</v>
      </c>
      <c r="N249" s="17">
        <v>249</v>
      </c>
      <c r="O249" s="18">
        <v>0</v>
      </c>
      <c r="P249" s="17">
        <v>222</v>
      </c>
      <c r="Q249" s="18">
        <v>25</v>
      </c>
      <c r="R249" s="17">
        <v>249</v>
      </c>
      <c r="S249" s="18">
        <v>0</v>
      </c>
      <c r="T249" s="1"/>
    </row>
    <row r="250" spans="1:20" ht="26.25">
      <c r="A250" s="144">
        <v>248</v>
      </c>
      <c r="B250" s="15" t="s">
        <v>524</v>
      </c>
      <c r="C250" s="15" t="s">
        <v>116</v>
      </c>
      <c r="D250" s="16">
        <v>248</v>
      </c>
      <c r="E250" s="17">
        <v>21703248</v>
      </c>
      <c r="F250" s="17">
        <v>183</v>
      </c>
      <c r="G250" s="17">
        <v>3640616</v>
      </c>
      <c r="H250" s="17" t="s">
        <v>187</v>
      </c>
      <c r="I250" s="18" t="s">
        <v>187</v>
      </c>
      <c r="J250" s="17" t="s">
        <v>187</v>
      </c>
      <c r="K250" s="18" t="s">
        <v>187</v>
      </c>
      <c r="L250" s="17" t="s">
        <v>187</v>
      </c>
      <c r="M250" s="30" t="s">
        <v>187</v>
      </c>
      <c r="N250" s="17">
        <v>125</v>
      </c>
      <c r="O250" s="18">
        <v>1199859</v>
      </c>
      <c r="P250" s="17">
        <v>142</v>
      </c>
      <c r="Q250" s="18">
        <v>172</v>
      </c>
      <c r="R250" s="17">
        <v>158</v>
      </c>
      <c r="S250" s="18">
        <v>19246007</v>
      </c>
      <c r="T250" s="1"/>
    </row>
    <row r="251" spans="1:20" ht="15">
      <c r="A251" s="144">
        <v>249</v>
      </c>
      <c r="B251" s="15" t="s">
        <v>525</v>
      </c>
      <c r="C251" s="15" t="s">
        <v>116</v>
      </c>
      <c r="D251" s="16">
        <v>249</v>
      </c>
      <c r="E251" s="17">
        <v>21553078</v>
      </c>
      <c r="F251" s="17" t="s">
        <v>187</v>
      </c>
      <c r="G251" s="17" t="s">
        <v>187</v>
      </c>
      <c r="H251" s="17" t="s">
        <v>187</v>
      </c>
      <c r="I251" s="18" t="s">
        <v>187</v>
      </c>
      <c r="J251" s="17" t="s">
        <v>187</v>
      </c>
      <c r="K251" s="18" t="s">
        <v>187</v>
      </c>
      <c r="L251" s="17" t="s">
        <v>187</v>
      </c>
      <c r="M251" s="30" t="s">
        <v>187</v>
      </c>
      <c r="N251" s="17" t="s">
        <v>187</v>
      </c>
      <c r="O251" s="18" t="s">
        <v>187</v>
      </c>
      <c r="P251" s="17" t="s">
        <v>187</v>
      </c>
      <c r="Q251" s="18" t="s">
        <v>187</v>
      </c>
      <c r="R251" s="17" t="s">
        <v>187</v>
      </c>
      <c r="S251" s="18" t="s">
        <v>187</v>
      </c>
      <c r="T251" s="1"/>
    </row>
    <row r="252" spans="1:20" ht="26.25">
      <c r="A252" s="144">
        <v>250</v>
      </c>
      <c r="B252" s="15" t="s">
        <v>526</v>
      </c>
      <c r="C252" s="15" t="s">
        <v>116</v>
      </c>
      <c r="D252" s="16">
        <v>250</v>
      </c>
      <c r="E252" s="17">
        <v>21445270</v>
      </c>
      <c r="F252" s="17" t="s">
        <v>187</v>
      </c>
      <c r="G252" s="17" t="s">
        <v>187</v>
      </c>
      <c r="H252" s="17" t="s">
        <v>187</v>
      </c>
      <c r="I252" s="18" t="s">
        <v>187</v>
      </c>
      <c r="J252" s="17" t="s">
        <v>187</v>
      </c>
      <c r="K252" s="18" t="s">
        <v>187</v>
      </c>
      <c r="L252" s="17" t="s">
        <v>187</v>
      </c>
      <c r="M252" s="30" t="s">
        <v>187</v>
      </c>
      <c r="N252" s="17" t="s">
        <v>187</v>
      </c>
      <c r="O252" s="18" t="s">
        <v>187</v>
      </c>
      <c r="P252" s="17" t="s">
        <v>187</v>
      </c>
      <c r="Q252" s="18" t="s">
        <v>187</v>
      </c>
      <c r="R252" s="17" t="s">
        <v>187</v>
      </c>
      <c r="S252" s="18" t="s">
        <v>187</v>
      </c>
      <c r="T252" s="1"/>
    </row>
    <row r="253" spans="1:20" ht="15">
      <c r="A253" s="147"/>
      <c r="B253" s="9" t="s">
        <v>530</v>
      </c>
      <c r="C253" s="147"/>
      <c r="D253" s="147"/>
      <c r="E253" s="148">
        <v>33785078575</v>
      </c>
      <c r="F253" s="148"/>
      <c r="G253" s="148">
        <v>4458139291</v>
      </c>
      <c r="H253" s="148"/>
      <c r="I253" s="148">
        <v>11159232372</v>
      </c>
      <c r="J253" s="148"/>
      <c r="K253" s="148">
        <v>25930515737</v>
      </c>
      <c r="L253" s="148"/>
      <c r="M253" s="148">
        <v>1369562925</v>
      </c>
      <c r="N253" s="148"/>
      <c r="O253" s="148">
        <v>8418963522</v>
      </c>
      <c r="P253" s="148"/>
      <c r="Q253" s="148">
        <v>96603</v>
      </c>
      <c r="R253" s="148"/>
      <c r="S253" s="148">
        <v>25317881721</v>
      </c>
      <c r="T253" s="147"/>
    </row>
    <row r="254" spans="1:20" ht="15">
      <c r="A254" s="147"/>
      <c r="B254" s="147"/>
      <c r="C254" s="147"/>
      <c r="D254" s="147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147"/>
    </row>
    <row r="255" spans="1:20" ht="15">
      <c r="A255" s="147"/>
      <c r="B255" s="147"/>
      <c r="C255" s="147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</row>
    <row r="256" spans="1:20" ht="15">
      <c r="A256" s="147"/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0"/>
      <c r="N256" s="10"/>
      <c r="O256" s="147"/>
      <c r="P256" s="147"/>
      <c r="Q256" s="147"/>
      <c r="R256" s="147"/>
      <c r="S256" s="147"/>
      <c r="T256" s="147"/>
    </row>
    <row r="257" spans="1:20" ht="15">
      <c r="A257" s="147"/>
      <c r="B257" s="149"/>
      <c r="C257" s="150"/>
      <c r="D257" s="150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</row>
    <row r="258" spans="1:20" ht="15">
      <c r="A258" s="147"/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</row>
    <row r="259" spans="1:20" ht="15">
      <c r="A259" s="147"/>
      <c r="B259" s="136"/>
      <c r="C259" s="147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6"/>
  <sheetViews>
    <sheetView zoomScale="80" zoomScaleNormal="80" workbookViewId="0" topLeftCell="A1">
      <selection activeCell="I18" sqref="I18"/>
    </sheetView>
  </sheetViews>
  <sheetFormatPr defaultColWidth="9.140625" defaultRowHeight="15"/>
  <cols>
    <col min="2" max="2" width="6.28125" style="0" customWidth="1"/>
    <col min="3" max="3" width="43.28125" style="0" customWidth="1"/>
    <col min="5" max="5" width="16.8515625" style="0" bestFit="1" customWidth="1"/>
    <col min="6" max="7" width="15.8515625" style="0" bestFit="1" customWidth="1"/>
    <col min="8" max="8" width="16.00390625" style="0" bestFit="1" customWidth="1"/>
    <col min="9" max="9" width="16.28125" style="0" bestFit="1" customWidth="1"/>
    <col min="10" max="10" width="15.7109375" style="0" bestFit="1" customWidth="1"/>
    <col min="11" max="11" width="10.140625" style="0" bestFit="1" customWidth="1"/>
    <col min="12" max="12" width="16.8515625" style="0" bestFit="1" customWidth="1"/>
  </cols>
  <sheetData>
    <row r="1" ht="15.75" thickBot="1"/>
    <row r="2" ht="15.75" thickBot="1">
      <c r="C2" s="23" t="s">
        <v>262</v>
      </c>
    </row>
    <row r="3" spans="1:12" ht="51">
      <c r="A3" s="2" t="s">
        <v>314</v>
      </c>
      <c r="B3" s="28" t="s">
        <v>533</v>
      </c>
      <c r="C3" s="3" t="s">
        <v>315</v>
      </c>
      <c r="D3" s="2" t="s">
        <v>320</v>
      </c>
      <c r="E3" s="4" t="s">
        <v>120</v>
      </c>
      <c r="F3" s="4" t="s">
        <v>122</v>
      </c>
      <c r="G3" s="4" t="s">
        <v>124</v>
      </c>
      <c r="H3" s="4" t="s">
        <v>126</v>
      </c>
      <c r="I3" s="4" t="s">
        <v>128</v>
      </c>
      <c r="J3" s="4" t="s">
        <v>316</v>
      </c>
      <c r="K3" s="4" t="s">
        <v>317</v>
      </c>
      <c r="L3" s="4" t="s">
        <v>130</v>
      </c>
    </row>
    <row r="4" spans="1:12" ht="63.75">
      <c r="A4" s="24" t="s">
        <v>532</v>
      </c>
      <c r="B4" s="24" t="s">
        <v>534</v>
      </c>
      <c r="C4" s="25" t="s">
        <v>536</v>
      </c>
      <c r="D4" s="24" t="s">
        <v>321</v>
      </c>
      <c r="E4" s="26" t="s">
        <v>121</v>
      </c>
      <c r="F4" s="26" t="s">
        <v>123</v>
      </c>
      <c r="G4" s="26" t="s">
        <v>125</v>
      </c>
      <c r="H4" s="26" t="s">
        <v>127</v>
      </c>
      <c r="I4" s="26" t="s">
        <v>129</v>
      </c>
      <c r="J4" s="26" t="s">
        <v>538</v>
      </c>
      <c r="K4" s="26" t="s">
        <v>539</v>
      </c>
      <c r="L4" s="26" t="s">
        <v>131</v>
      </c>
    </row>
    <row r="5" spans="1:12" ht="15">
      <c r="A5" s="14">
        <v>13</v>
      </c>
      <c r="B5" s="14">
        <v>1</v>
      </c>
      <c r="C5" s="15" t="s">
        <v>43</v>
      </c>
      <c r="D5" s="15" t="s">
        <v>325</v>
      </c>
      <c r="E5" s="17">
        <v>380275190</v>
      </c>
      <c r="F5" s="17">
        <v>68728050</v>
      </c>
      <c r="G5" s="18">
        <v>150653840</v>
      </c>
      <c r="H5" s="18">
        <v>677042768</v>
      </c>
      <c r="I5" s="18">
        <v>5076144</v>
      </c>
      <c r="J5" s="18">
        <v>37345539</v>
      </c>
      <c r="K5" s="18">
        <v>681</v>
      </c>
      <c r="L5" s="18">
        <v>331923653</v>
      </c>
    </row>
    <row r="6" spans="1:12" ht="15">
      <c r="A6" s="14">
        <v>80</v>
      </c>
      <c r="B6" s="14">
        <v>2</v>
      </c>
      <c r="C6" s="15" t="s">
        <v>169</v>
      </c>
      <c r="D6" s="15" t="s">
        <v>325</v>
      </c>
      <c r="E6" s="17">
        <v>74016156</v>
      </c>
      <c r="F6" s="17">
        <v>25746427</v>
      </c>
      <c r="G6" s="18">
        <v>45186834</v>
      </c>
      <c r="H6" s="18">
        <v>55329772</v>
      </c>
      <c r="I6" s="18">
        <v>6964220</v>
      </c>
      <c r="J6" s="18">
        <v>20638631</v>
      </c>
      <c r="K6" s="18">
        <v>532</v>
      </c>
      <c r="L6" s="18">
        <v>60969121</v>
      </c>
    </row>
    <row r="7" spans="1:12" ht="15">
      <c r="A7" s="14">
        <v>177</v>
      </c>
      <c r="B7" s="14">
        <v>3</v>
      </c>
      <c r="C7" s="20" t="s">
        <v>50</v>
      </c>
      <c r="D7" s="15" t="s">
        <v>116</v>
      </c>
      <c r="E7" s="17">
        <v>34666930</v>
      </c>
      <c r="F7" s="17">
        <v>741097</v>
      </c>
      <c r="G7" s="18">
        <v>6358187</v>
      </c>
      <c r="H7" s="18">
        <v>22002285</v>
      </c>
      <c r="I7" s="18">
        <v>425260</v>
      </c>
      <c r="J7" s="18">
        <v>0</v>
      </c>
      <c r="K7" s="18">
        <v>27</v>
      </c>
      <c r="L7" s="18">
        <v>0</v>
      </c>
    </row>
    <row r="8" spans="1:12" ht="26.25">
      <c r="A8" s="14">
        <v>184</v>
      </c>
      <c r="B8" s="14">
        <v>4</v>
      </c>
      <c r="C8" s="15" t="s">
        <v>257</v>
      </c>
      <c r="D8" s="15" t="s">
        <v>325</v>
      </c>
      <c r="E8" s="17">
        <v>32834469</v>
      </c>
      <c r="F8" s="17">
        <v>6391963</v>
      </c>
      <c r="G8" s="18">
        <v>24573709</v>
      </c>
      <c r="H8" s="18">
        <v>48756613</v>
      </c>
      <c r="I8" s="18">
        <v>1555196</v>
      </c>
      <c r="J8" s="18">
        <v>4087331</v>
      </c>
      <c r="K8" s="18">
        <v>393</v>
      </c>
      <c r="L8" s="18">
        <v>32534125</v>
      </c>
    </row>
    <row r="9" spans="1:12" ht="26.25">
      <c r="A9" s="14">
        <v>207</v>
      </c>
      <c r="B9" s="14">
        <v>5</v>
      </c>
      <c r="C9" s="15" t="s">
        <v>164</v>
      </c>
      <c r="D9" s="15" t="s">
        <v>116</v>
      </c>
      <c r="E9" s="17">
        <v>28288503</v>
      </c>
      <c r="F9" s="17">
        <v>6467732</v>
      </c>
      <c r="G9" s="19" t="s">
        <v>187</v>
      </c>
      <c r="H9" s="18">
        <v>23851527</v>
      </c>
      <c r="I9" s="19" t="s">
        <v>187</v>
      </c>
      <c r="J9" s="18">
        <v>2457983</v>
      </c>
      <c r="K9" s="18">
        <v>164</v>
      </c>
      <c r="L9" s="18">
        <v>27656440</v>
      </c>
    </row>
    <row r="10" spans="3:12" ht="15.75" thickBot="1">
      <c r="C10" s="27" t="s">
        <v>540</v>
      </c>
      <c r="E10" s="7">
        <v>550081248</v>
      </c>
      <c r="F10" s="7">
        <v>108075269</v>
      </c>
      <c r="G10" s="7">
        <v>237953389</v>
      </c>
      <c r="H10" s="7">
        <v>826982965</v>
      </c>
      <c r="I10" s="7">
        <v>15164161</v>
      </c>
      <c r="J10" s="7">
        <v>64529484</v>
      </c>
      <c r="K10" s="7">
        <v>1797</v>
      </c>
      <c r="L10" s="7">
        <v>453083339</v>
      </c>
    </row>
    <row r="13" ht="15.75" thickBot="1"/>
    <row r="14" ht="15.75" thickBot="1">
      <c r="C14" s="23" t="s">
        <v>285</v>
      </c>
    </row>
    <row r="15" spans="1:12" ht="51">
      <c r="A15" s="2" t="s">
        <v>314</v>
      </c>
      <c r="B15" s="28" t="s">
        <v>533</v>
      </c>
      <c r="C15" s="3" t="s">
        <v>315</v>
      </c>
      <c r="D15" s="2" t="s">
        <v>320</v>
      </c>
      <c r="E15" s="4" t="s">
        <v>120</v>
      </c>
      <c r="F15" s="4" t="s">
        <v>122</v>
      </c>
      <c r="G15" s="4" t="s">
        <v>124</v>
      </c>
      <c r="H15" s="4" t="s">
        <v>126</v>
      </c>
      <c r="I15" s="4" t="s">
        <v>128</v>
      </c>
      <c r="J15" s="4" t="s">
        <v>316</v>
      </c>
      <c r="K15" s="4" t="s">
        <v>317</v>
      </c>
      <c r="L15" s="4" t="s">
        <v>130</v>
      </c>
    </row>
    <row r="16" spans="1:12" ht="63.75">
      <c r="A16" s="24" t="s">
        <v>532</v>
      </c>
      <c r="B16" s="24" t="s">
        <v>534</v>
      </c>
      <c r="C16" s="25" t="s">
        <v>536</v>
      </c>
      <c r="D16" s="24" t="s">
        <v>321</v>
      </c>
      <c r="E16" s="26" t="s">
        <v>121</v>
      </c>
      <c r="F16" s="26" t="s">
        <v>123</v>
      </c>
      <c r="G16" s="26" t="s">
        <v>125</v>
      </c>
      <c r="H16" s="26" t="s">
        <v>127</v>
      </c>
      <c r="I16" s="26" t="s">
        <v>129</v>
      </c>
      <c r="J16" s="26" t="s">
        <v>538</v>
      </c>
      <c r="K16" s="26" t="s">
        <v>539</v>
      </c>
      <c r="L16" s="26" t="s">
        <v>131</v>
      </c>
    </row>
    <row r="17" spans="1:12" ht="15">
      <c r="A17" s="14">
        <v>40</v>
      </c>
      <c r="B17" s="14">
        <v>1</v>
      </c>
      <c r="C17" s="15" t="s">
        <v>109</v>
      </c>
      <c r="D17" s="15" t="s">
        <v>116</v>
      </c>
      <c r="E17" s="17">
        <v>151739480</v>
      </c>
      <c r="F17" s="17">
        <v>33275679</v>
      </c>
      <c r="G17" s="18">
        <v>244803683</v>
      </c>
      <c r="H17" s="18">
        <v>266216761</v>
      </c>
      <c r="I17" s="18">
        <v>13555574</v>
      </c>
      <c r="J17" s="18">
        <v>19222769</v>
      </c>
      <c r="K17" s="18">
        <v>324</v>
      </c>
      <c r="L17" s="18">
        <v>150325007</v>
      </c>
    </row>
    <row r="18" spans="1:12" ht="26.25">
      <c r="A18" s="14">
        <v>72</v>
      </c>
      <c r="B18" s="14">
        <v>2</v>
      </c>
      <c r="C18" s="15" t="s">
        <v>170</v>
      </c>
      <c r="D18" s="15" t="s">
        <v>116</v>
      </c>
      <c r="E18" s="17">
        <v>79919993</v>
      </c>
      <c r="F18" s="17">
        <v>4962850</v>
      </c>
      <c r="G18" s="18">
        <v>-22203038</v>
      </c>
      <c r="H18" s="18">
        <v>92900178</v>
      </c>
      <c r="I18" s="30">
        <v>-22203038</v>
      </c>
      <c r="J18" s="18">
        <v>0</v>
      </c>
      <c r="K18" s="18">
        <v>536</v>
      </c>
      <c r="L18" s="18">
        <v>37673176</v>
      </c>
    </row>
    <row r="19" spans="3:12" ht="15.75" thickBot="1">
      <c r="C19" s="27" t="s">
        <v>540</v>
      </c>
      <c r="E19" s="7">
        <v>231659473</v>
      </c>
      <c r="F19" s="7">
        <v>38238529</v>
      </c>
      <c r="G19" s="7">
        <v>222600645</v>
      </c>
      <c r="H19" s="7">
        <v>359116939</v>
      </c>
      <c r="I19" s="7">
        <v>-8647464</v>
      </c>
      <c r="J19" s="7">
        <v>19222769</v>
      </c>
      <c r="K19" s="7">
        <v>860</v>
      </c>
      <c r="L19" s="7">
        <v>187998183</v>
      </c>
    </row>
    <row r="22" ht="15.75" thickBot="1"/>
    <row r="23" ht="15.75" thickBot="1">
      <c r="C23" s="23" t="s">
        <v>541</v>
      </c>
    </row>
    <row r="24" spans="1:12" ht="51">
      <c r="A24" s="2" t="s">
        <v>314</v>
      </c>
      <c r="B24" s="28" t="s">
        <v>533</v>
      </c>
      <c r="C24" s="3" t="s">
        <v>315</v>
      </c>
      <c r="D24" s="2" t="s">
        <v>320</v>
      </c>
      <c r="E24" s="4" t="s">
        <v>120</v>
      </c>
      <c r="F24" s="4" t="s">
        <v>122</v>
      </c>
      <c r="G24" s="4" t="s">
        <v>124</v>
      </c>
      <c r="H24" s="4" t="s">
        <v>126</v>
      </c>
      <c r="I24" s="4" t="s">
        <v>128</v>
      </c>
      <c r="J24" s="4" t="s">
        <v>316</v>
      </c>
      <c r="K24" s="4" t="s">
        <v>317</v>
      </c>
      <c r="L24" s="4" t="s">
        <v>130</v>
      </c>
    </row>
    <row r="25" spans="1:12" ht="63.75">
      <c r="A25" s="24" t="s">
        <v>532</v>
      </c>
      <c r="B25" s="24" t="s">
        <v>534</v>
      </c>
      <c r="C25" s="25" t="s">
        <v>536</v>
      </c>
      <c r="D25" s="24" t="s">
        <v>321</v>
      </c>
      <c r="E25" s="26" t="s">
        <v>121</v>
      </c>
      <c r="F25" s="26" t="s">
        <v>123</v>
      </c>
      <c r="G25" s="26" t="s">
        <v>125</v>
      </c>
      <c r="H25" s="26" t="s">
        <v>127</v>
      </c>
      <c r="I25" s="26" t="s">
        <v>129</v>
      </c>
      <c r="J25" s="26" t="s">
        <v>538</v>
      </c>
      <c r="K25" s="26" t="s">
        <v>539</v>
      </c>
      <c r="L25" s="26" t="s">
        <v>131</v>
      </c>
    </row>
    <row r="26" spans="1:12" ht="15">
      <c r="A26" s="14">
        <v>129</v>
      </c>
      <c r="B26" s="14">
        <v>1</v>
      </c>
      <c r="C26" s="15" t="s">
        <v>207</v>
      </c>
      <c r="D26" s="15" t="s">
        <v>116</v>
      </c>
      <c r="E26" s="17">
        <v>46009073</v>
      </c>
      <c r="F26" s="17">
        <v>3819420</v>
      </c>
      <c r="G26" s="18">
        <v>14740677</v>
      </c>
      <c r="H26" s="18">
        <v>34064261</v>
      </c>
      <c r="I26" s="30">
        <v>1092889</v>
      </c>
      <c r="J26" s="18">
        <v>1345392</v>
      </c>
      <c r="K26" s="18">
        <v>145</v>
      </c>
      <c r="L26" s="18">
        <v>31881838</v>
      </c>
    </row>
    <row r="27" spans="3:12" ht="15.75" thickBot="1">
      <c r="C27" s="27" t="s">
        <v>540</v>
      </c>
      <c r="E27" s="12">
        <v>46009073</v>
      </c>
      <c r="F27" s="12">
        <v>3819420</v>
      </c>
      <c r="G27" s="29">
        <v>14740677</v>
      </c>
      <c r="H27" s="29">
        <v>34064261</v>
      </c>
      <c r="I27" s="29">
        <v>1092889</v>
      </c>
      <c r="J27" s="29">
        <v>1345392</v>
      </c>
      <c r="K27" s="29">
        <v>145</v>
      </c>
      <c r="L27" s="29">
        <v>31881838</v>
      </c>
    </row>
    <row r="30" ht="15.75" thickBot="1"/>
    <row r="31" ht="15.75" thickBot="1">
      <c r="C31" s="23" t="s">
        <v>260</v>
      </c>
    </row>
    <row r="32" spans="1:12" ht="51">
      <c r="A32" s="2" t="s">
        <v>314</v>
      </c>
      <c r="B32" s="28" t="s">
        <v>533</v>
      </c>
      <c r="C32" s="3" t="s">
        <v>315</v>
      </c>
      <c r="D32" s="2" t="s">
        <v>320</v>
      </c>
      <c r="E32" s="4" t="s">
        <v>120</v>
      </c>
      <c r="F32" s="4" t="s">
        <v>122</v>
      </c>
      <c r="G32" s="4" t="s">
        <v>124</v>
      </c>
      <c r="H32" s="4" t="s">
        <v>126</v>
      </c>
      <c r="I32" s="4" t="s">
        <v>128</v>
      </c>
      <c r="J32" s="4" t="s">
        <v>316</v>
      </c>
      <c r="K32" s="4" t="s">
        <v>317</v>
      </c>
      <c r="L32" s="4" t="s">
        <v>130</v>
      </c>
    </row>
    <row r="33" spans="1:12" ht="63.75">
      <c r="A33" s="24" t="s">
        <v>532</v>
      </c>
      <c r="B33" s="24" t="s">
        <v>534</v>
      </c>
      <c r="C33" s="25" t="s">
        <v>536</v>
      </c>
      <c r="D33" s="24" t="s">
        <v>321</v>
      </c>
      <c r="E33" s="26" t="s">
        <v>121</v>
      </c>
      <c r="F33" s="26" t="s">
        <v>123</v>
      </c>
      <c r="G33" s="26" t="s">
        <v>125</v>
      </c>
      <c r="H33" s="26" t="s">
        <v>127</v>
      </c>
      <c r="I33" s="26" t="s">
        <v>129</v>
      </c>
      <c r="J33" s="26" t="s">
        <v>538</v>
      </c>
      <c r="K33" s="26" t="s">
        <v>539</v>
      </c>
      <c r="L33" s="26" t="s">
        <v>131</v>
      </c>
    </row>
    <row r="34" spans="1:12" ht="26.25">
      <c r="A34" s="14">
        <v>6</v>
      </c>
      <c r="B34" s="14">
        <v>1</v>
      </c>
      <c r="C34" s="15" t="s">
        <v>208</v>
      </c>
      <c r="D34" s="15" t="s">
        <v>116</v>
      </c>
      <c r="E34" s="17">
        <v>563542345</v>
      </c>
      <c r="F34" s="17">
        <v>71165032</v>
      </c>
      <c r="G34" s="18">
        <v>347270025</v>
      </c>
      <c r="H34" s="18">
        <v>1842121036</v>
      </c>
      <c r="I34" s="18">
        <v>61051264</v>
      </c>
      <c r="J34" s="18">
        <v>3575213</v>
      </c>
      <c r="K34" s="18">
        <v>210</v>
      </c>
      <c r="L34" s="18">
        <v>442461464</v>
      </c>
    </row>
    <row r="35" spans="1:12" ht="15">
      <c r="A35" s="14">
        <v>7</v>
      </c>
      <c r="B35" s="14">
        <v>2</v>
      </c>
      <c r="C35" s="15" t="s">
        <v>183</v>
      </c>
      <c r="D35" s="15" t="s">
        <v>116</v>
      </c>
      <c r="E35" s="17">
        <v>514188892</v>
      </c>
      <c r="F35" s="17">
        <v>144316681</v>
      </c>
      <c r="G35" s="18">
        <v>145725684</v>
      </c>
      <c r="H35" s="18">
        <v>327315175</v>
      </c>
      <c r="I35" s="18">
        <v>123761915</v>
      </c>
      <c r="J35" s="18">
        <v>0</v>
      </c>
      <c r="K35" s="18">
        <v>94</v>
      </c>
      <c r="L35" s="18">
        <v>514188892</v>
      </c>
    </row>
    <row r="36" spans="1:12" ht="15">
      <c r="A36" s="14">
        <v>11</v>
      </c>
      <c r="B36" s="14">
        <v>3</v>
      </c>
      <c r="C36" s="15" t="s">
        <v>55</v>
      </c>
      <c r="D36" s="15" t="s">
        <v>116</v>
      </c>
      <c r="E36" s="17">
        <v>446833700</v>
      </c>
      <c r="F36" s="17">
        <v>29133565</v>
      </c>
      <c r="G36" s="18">
        <v>117230178</v>
      </c>
      <c r="H36" s="18">
        <v>239689816</v>
      </c>
      <c r="I36" s="18">
        <v>5662565</v>
      </c>
      <c r="J36" s="18">
        <v>80686240</v>
      </c>
      <c r="K36" s="18">
        <v>369</v>
      </c>
      <c r="L36" s="18">
        <v>440711569</v>
      </c>
    </row>
    <row r="37" spans="1:12" ht="26.25">
      <c r="A37" s="14">
        <v>14</v>
      </c>
      <c r="B37" s="14">
        <v>4</v>
      </c>
      <c r="C37" s="15" t="s">
        <v>282</v>
      </c>
      <c r="D37" s="15" t="s">
        <v>116</v>
      </c>
      <c r="E37" s="17">
        <v>349531280</v>
      </c>
      <c r="F37" s="17">
        <v>32084327</v>
      </c>
      <c r="G37" s="18">
        <v>125618087</v>
      </c>
      <c r="H37" s="18">
        <v>280698050</v>
      </c>
      <c r="I37" s="18">
        <v>25823135</v>
      </c>
      <c r="J37" s="18">
        <v>0</v>
      </c>
      <c r="K37" s="18">
        <v>107</v>
      </c>
      <c r="L37" s="18">
        <v>0</v>
      </c>
    </row>
    <row r="38" spans="1:12" ht="26.25">
      <c r="A38" s="14">
        <v>26</v>
      </c>
      <c r="B38" s="14">
        <v>5</v>
      </c>
      <c r="C38" s="15" t="s">
        <v>90</v>
      </c>
      <c r="D38" s="15" t="s">
        <v>116</v>
      </c>
      <c r="E38" s="17">
        <v>196981724</v>
      </c>
      <c r="F38" s="17">
        <v>22511011</v>
      </c>
      <c r="G38" s="18">
        <v>71678629</v>
      </c>
      <c r="H38" s="18">
        <v>94308681</v>
      </c>
      <c r="I38" s="18">
        <v>15755590</v>
      </c>
      <c r="J38" s="18">
        <v>0</v>
      </c>
      <c r="K38" s="18">
        <v>92</v>
      </c>
      <c r="L38" s="18">
        <v>0</v>
      </c>
    </row>
    <row r="39" spans="1:12" ht="26.25">
      <c r="A39" s="14">
        <v>35</v>
      </c>
      <c r="B39" s="14">
        <v>6</v>
      </c>
      <c r="C39" s="15" t="s">
        <v>53</v>
      </c>
      <c r="D39" s="15" t="s">
        <v>116</v>
      </c>
      <c r="E39" s="17">
        <v>164210855</v>
      </c>
      <c r="F39" s="17">
        <v>22523266</v>
      </c>
      <c r="G39" s="18">
        <v>86180892</v>
      </c>
      <c r="H39" s="18">
        <v>113124426</v>
      </c>
      <c r="I39" s="18">
        <v>19061406</v>
      </c>
      <c r="J39" s="18">
        <v>0</v>
      </c>
      <c r="K39" s="18">
        <v>40</v>
      </c>
      <c r="L39" s="18">
        <v>139435344</v>
      </c>
    </row>
    <row r="40" spans="1:12" ht="39">
      <c r="A40" s="14">
        <v>84</v>
      </c>
      <c r="B40" s="14">
        <v>7</v>
      </c>
      <c r="C40" s="15" t="s">
        <v>413</v>
      </c>
      <c r="D40" s="15" t="s">
        <v>116</v>
      </c>
      <c r="E40" s="17">
        <v>70097920</v>
      </c>
      <c r="F40" s="17">
        <v>1455896</v>
      </c>
      <c r="G40" s="18">
        <v>916071</v>
      </c>
      <c r="H40" s="18">
        <v>5084422</v>
      </c>
      <c r="I40" s="30">
        <v>797534</v>
      </c>
      <c r="J40" s="18">
        <v>0</v>
      </c>
      <c r="K40" s="18">
        <v>20</v>
      </c>
      <c r="L40" s="18">
        <v>0</v>
      </c>
    </row>
    <row r="41" spans="1:12" ht="15">
      <c r="A41" s="14">
        <v>145</v>
      </c>
      <c r="B41" s="14">
        <v>8</v>
      </c>
      <c r="C41" s="15" t="s">
        <v>266</v>
      </c>
      <c r="D41" s="15" t="s">
        <v>116</v>
      </c>
      <c r="E41" s="17">
        <v>42781254</v>
      </c>
      <c r="F41" s="17">
        <v>9259563</v>
      </c>
      <c r="G41" s="18">
        <v>16162130</v>
      </c>
      <c r="H41" s="18">
        <v>75318317</v>
      </c>
      <c r="I41" s="30">
        <v>6549621</v>
      </c>
      <c r="J41" s="18">
        <v>0</v>
      </c>
      <c r="K41" s="18">
        <v>25</v>
      </c>
      <c r="L41" s="18">
        <v>42781254</v>
      </c>
    </row>
    <row r="42" spans="1:12" ht="15">
      <c r="A42" s="14">
        <v>162</v>
      </c>
      <c r="B42" s="14">
        <v>9</v>
      </c>
      <c r="C42" s="15" t="s">
        <v>569</v>
      </c>
      <c r="D42" s="15" t="s">
        <v>329</v>
      </c>
      <c r="E42" s="17">
        <v>38245066</v>
      </c>
      <c r="F42" s="17">
        <v>702919</v>
      </c>
      <c r="G42" s="18">
        <v>4896063</v>
      </c>
      <c r="H42" s="18">
        <v>25333016</v>
      </c>
      <c r="I42" s="30">
        <v>-92258</v>
      </c>
      <c r="J42" s="18">
        <v>0</v>
      </c>
      <c r="K42" s="18">
        <v>20</v>
      </c>
      <c r="L42" s="18">
        <v>0</v>
      </c>
    </row>
    <row r="43" spans="1:12" ht="26.25">
      <c r="A43" s="14">
        <v>198</v>
      </c>
      <c r="B43" s="14">
        <v>10</v>
      </c>
      <c r="C43" s="15" t="s">
        <v>318</v>
      </c>
      <c r="D43" s="15" t="s">
        <v>116</v>
      </c>
      <c r="E43" s="17">
        <v>30089394</v>
      </c>
      <c r="F43" s="17">
        <v>1353399</v>
      </c>
      <c r="G43" s="18">
        <v>1610977</v>
      </c>
      <c r="H43" s="18">
        <v>20051867</v>
      </c>
      <c r="I43" s="30">
        <v>764420</v>
      </c>
      <c r="J43" s="18">
        <v>0</v>
      </c>
      <c r="K43" s="18">
        <v>1</v>
      </c>
      <c r="L43" s="18">
        <v>0</v>
      </c>
    </row>
    <row r="44" spans="3:12" ht="15.75" thickBot="1">
      <c r="C44" s="27" t="s">
        <v>540</v>
      </c>
      <c r="E44" s="7">
        <v>2416502430</v>
      </c>
      <c r="F44" s="7">
        <v>334505659</v>
      </c>
      <c r="G44" s="7">
        <v>917288736</v>
      </c>
      <c r="H44" s="7">
        <v>3023044806</v>
      </c>
      <c r="I44" s="7">
        <v>259135192</v>
      </c>
      <c r="J44" s="7">
        <v>84261453</v>
      </c>
      <c r="K44" s="7">
        <v>978</v>
      </c>
      <c r="L44" s="7">
        <v>1579578523</v>
      </c>
    </row>
    <row r="47" ht="15.75" thickBot="1"/>
    <row r="48" ht="15.75" thickBot="1">
      <c r="C48" s="23" t="s">
        <v>259</v>
      </c>
    </row>
    <row r="49" spans="1:12" ht="51">
      <c r="A49" s="2" t="s">
        <v>314</v>
      </c>
      <c r="B49" s="28" t="s">
        <v>533</v>
      </c>
      <c r="C49" s="3" t="s">
        <v>315</v>
      </c>
      <c r="D49" s="2" t="s">
        <v>320</v>
      </c>
      <c r="E49" s="4" t="s">
        <v>120</v>
      </c>
      <c r="F49" s="4" t="s">
        <v>122</v>
      </c>
      <c r="G49" s="4" t="s">
        <v>124</v>
      </c>
      <c r="H49" s="4" t="s">
        <v>126</v>
      </c>
      <c r="I49" s="4" t="s">
        <v>128</v>
      </c>
      <c r="J49" s="4" t="s">
        <v>316</v>
      </c>
      <c r="K49" s="4" t="s">
        <v>317</v>
      </c>
      <c r="L49" s="4" t="s">
        <v>130</v>
      </c>
    </row>
    <row r="50" spans="1:12" ht="63.75">
      <c r="A50" s="24" t="s">
        <v>532</v>
      </c>
      <c r="B50" s="24" t="s">
        <v>534</v>
      </c>
      <c r="C50" s="25" t="s">
        <v>536</v>
      </c>
      <c r="D50" s="24" t="s">
        <v>321</v>
      </c>
      <c r="E50" s="26" t="s">
        <v>121</v>
      </c>
      <c r="F50" s="26" t="s">
        <v>123</v>
      </c>
      <c r="G50" s="26" t="s">
        <v>125</v>
      </c>
      <c r="H50" s="26" t="s">
        <v>127</v>
      </c>
      <c r="I50" s="26" t="s">
        <v>129</v>
      </c>
      <c r="J50" s="26" t="s">
        <v>538</v>
      </c>
      <c r="K50" s="26" t="s">
        <v>539</v>
      </c>
      <c r="L50" s="26" t="s">
        <v>131</v>
      </c>
    </row>
    <row r="51" spans="1:12" ht="26.25">
      <c r="A51" s="14">
        <v>5</v>
      </c>
      <c r="B51" s="14">
        <v>1</v>
      </c>
      <c r="C51" s="15" t="s">
        <v>311</v>
      </c>
      <c r="D51" s="15" t="s">
        <v>324</v>
      </c>
      <c r="E51" s="17">
        <v>650130174</v>
      </c>
      <c r="F51" s="17">
        <v>129345177</v>
      </c>
      <c r="G51" s="18">
        <v>105498364</v>
      </c>
      <c r="H51" s="18">
        <v>295816160</v>
      </c>
      <c r="I51" s="18">
        <v>42310168</v>
      </c>
      <c r="J51" s="18">
        <v>4631864</v>
      </c>
      <c r="K51" s="18">
        <v>2466</v>
      </c>
      <c r="L51" s="18">
        <v>620972012</v>
      </c>
    </row>
    <row r="52" spans="1:12" ht="15">
      <c r="A52" s="14">
        <v>12</v>
      </c>
      <c r="B52" s="14">
        <v>2</v>
      </c>
      <c r="C52" s="15" t="s">
        <v>44</v>
      </c>
      <c r="D52" s="15" t="s">
        <v>329</v>
      </c>
      <c r="E52" s="17">
        <v>403687969</v>
      </c>
      <c r="F52" s="17">
        <v>10945430</v>
      </c>
      <c r="G52" s="18">
        <v>386563402</v>
      </c>
      <c r="H52" s="18">
        <v>431716130</v>
      </c>
      <c r="I52" s="18">
        <v>2088174</v>
      </c>
      <c r="J52" s="18">
        <v>49752822</v>
      </c>
      <c r="K52" s="18">
        <v>428</v>
      </c>
      <c r="L52" s="18">
        <v>194549715</v>
      </c>
    </row>
    <row r="53" spans="1:12" ht="26.25">
      <c r="A53" s="14">
        <v>19</v>
      </c>
      <c r="B53" s="14">
        <v>3</v>
      </c>
      <c r="C53" s="15" t="s">
        <v>535</v>
      </c>
      <c r="D53" s="15" t="s">
        <v>116</v>
      </c>
      <c r="E53" s="17">
        <v>241404792</v>
      </c>
      <c r="F53" s="17">
        <v>26801858</v>
      </c>
      <c r="G53" s="18">
        <v>10480086</v>
      </c>
      <c r="H53" s="18">
        <v>81799063</v>
      </c>
      <c r="I53" s="18">
        <v>5815655</v>
      </c>
      <c r="J53" s="18">
        <v>0</v>
      </c>
      <c r="K53" s="18">
        <v>497</v>
      </c>
      <c r="L53" s="18">
        <v>0</v>
      </c>
    </row>
    <row r="54" spans="1:12" ht="26.25">
      <c r="A54" s="14">
        <v>21</v>
      </c>
      <c r="B54" s="14">
        <v>4</v>
      </c>
      <c r="C54" s="15" t="s">
        <v>312</v>
      </c>
      <c r="D54" s="15" t="s">
        <v>116</v>
      </c>
      <c r="E54" s="17">
        <v>229751683</v>
      </c>
      <c r="F54" s="17">
        <v>26154652</v>
      </c>
      <c r="G54" s="18">
        <v>24163925</v>
      </c>
      <c r="H54" s="18">
        <v>115060648</v>
      </c>
      <c r="I54" s="18">
        <v>422594</v>
      </c>
      <c r="J54" s="18">
        <v>0</v>
      </c>
      <c r="K54" s="18">
        <v>1019</v>
      </c>
      <c r="L54" s="18">
        <v>0</v>
      </c>
    </row>
    <row r="55" spans="1:12" ht="26.25">
      <c r="A55" s="14">
        <v>27</v>
      </c>
      <c r="B55" s="14">
        <v>5</v>
      </c>
      <c r="C55" s="15" t="s">
        <v>46</v>
      </c>
      <c r="D55" s="15" t="s">
        <v>324</v>
      </c>
      <c r="E55" s="17">
        <v>194113300</v>
      </c>
      <c r="F55" s="17">
        <v>18186321</v>
      </c>
      <c r="G55" s="18">
        <v>87508483</v>
      </c>
      <c r="H55" s="18">
        <v>113371004</v>
      </c>
      <c r="I55" s="18">
        <v>11928318</v>
      </c>
      <c r="J55" s="18">
        <v>0</v>
      </c>
      <c r="K55" s="18">
        <v>300</v>
      </c>
      <c r="L55" s="18">
        <v>88886229</v>
      </c>
    </row>
    <row r="56" spans="1:12" ht="26.25">
      <c r="A56" s="14">
        <v>33</v>
      </c>
      <c r="B56" s="14">
        <v>6</v>
      </c>
      <c r="C56" s="15" t="s">
        <v>84</v>
      </c>
      <c r="D56" s="15" t="s">
        <v>116</v>
      </c>
      <c r="E56" s="17">
        <v>171000317</v>
      </c>
      <c r="F56" s="17">
        <v>4988835</v>
      </c>
      <c r="G56" s="18">
        <v>9862526</v>
      </c>
      <c r="H56" s="18">
        <v>17437655</v>
      </c>
      <c r="I56" s="18">
        <v>1841945</v>
      </c>
      <c r="J56" s="18">
        <v>30660</v>
      </c>
      <c r="K56" s="18">
        <v>200</v>
      </c>
      <c r="L56" s="18">
        <v>916845</v>
      </c>
    </row>
    <row r="57" spans="1:12" ht="26.25">
      <c r="A57" s="14">
        <v>38</v>
      </c>
      <c r="B57" s="14">
        <v>7</v>
      </c>
      <c r="C57" s="15" t="s">
        <v>290</v>
      </c>
      <c r="D57" s="15" t="s">
        <v>322</v>
      </c>
      <c r="E57" s="17">
        <v>155695068</v>
      </c>
      <c r="F57" s="17">
        <v>41046270</v>
      </c>
      <c r="G57" s="18">
        <v>-13093084</v>
      </c>
      <c r="H57" s="18">
        <v>120708712</v>
      </c>
      <c r="I57" s="18">
        <v>17206635</v>
      </c>
      <c r="J57" s="18">
        <v>2954450</v>
      </c>
      <c r="K57" s="18">
        <v>1180</v>
      </c>
      <c r="L57" s="18">
        <v>144989670</v>
      </c>
    </row>
    <row r="58" spans="1:12" ht="26.25">
      <c r="A58" s="14">
        <v>39</v>
      </c>
      <c r="B58" s="14">
        <v>8</v>
      </c>
      <c r="C58" s="15" t="s">
        <v>201</v>
      </c>
      <c r="D58" s="15" t="s">
        <v>116</v>
      </c>
      <c r="E58" s="17">
        <v>155111203</v>
      </c>
      <c r="F58" s="17">
        <v>3089173</v>
      </c>
      <c r="G58" s="18">
        <v>827404</v>
      </c>
      <c r="H58" s="18">
        <v>14503570</v>
      </c>
      <c r="I58" s="18">
        <v>460189</v>
      </c>
      <c r="J58" s="18">
        <v>0</v>
      </c>
      <c r="K58" s="18">
        <v>85</v>
      </c>
      <c r="L58" s="18">
        <v>0</v>
      </c>
    </row>
    <row r="59" spans="1:12" ht="39">
      <c r="A59" s="14">
        <v>41</v>
      </c>
      <c r="B59" s="14">
        <v>9</v>
      </c>
      <c r="C59" s="15" t="s">
        <v>57</v>
      </c>
      <c r="D59" s="15" t="s">
        <v>116</v>
      </c>
      <c r="E59" s="17">
        <v>144572042</v>
      </c>
      <c r="F59" s="17">
        <v>37908503</v>
      </c>
      <c r="G59" s="18">
        <v>111510174</v>
      </c>
      <c r="H59" s="18">
        <v>191967711</v>
      </c>
      <c r="I59" s="18">
        <v>16129559</v>
      </c>
      <c r="J59" s="18">
        <v>18439947</v>
      </c>
      <c r="K59" s="18">
        <v>494</v>
      </c>
      <c r="L59" s="18">
        <v>144221519</v>
      </c>
    </row>
    <row r="60" spans="1:12" ht="26.25">
      <c r="A60" s="14">
        <v>43</v>
      </c>
      <c r="B60" s="14">
        <v>10</v>
      </c>
      <c r="C60" s="15" t="s">
        <v>73</v>
      </c>
      <c r="D60" s="15" t="s">
        <v>116</v>
      </c>
      <c r="E60" s="17">
        <v>136676720</v>
      </c>
      <c r="F60" s="17">
        <v>10686341</v>
      </c>
      <c r="G60" s="18">
        <v>11872633</v>
      </c>
      <c r="H60" s="18">
        <v>26354228</v>
      </c>
      <c r="I60" s="30">
        <v>3506820</v>
      </c>
      <c r="J60" s="18">
        <v>0</v>
      </c>
      <c r="K60" s="18">
        <v>277</v>
      </c>
      <c r="L60" s="18">
        <v>0</v>
      </c>
    </row>
    <row r="61" spans="1:12" ht="26.25">
      <c r="A61" s="14">
        <v>47</v>
      </c>
      <c r="B61" s="14">
        <v>11</v>
      </c>
      <c r="C61" s="15" t="s">
        <v>58</v>
      </c>
      <c r="D61" s="15" t="s">
        <v>116</v>
      </c>
      <c r="E61" s="17">
        <v>129460674</v>
      </c>
      <c r="F61" s="17">
        <v>13831779</v>
      </c>
      <c r="G61" s="18">
        <v>86681830</v>
      </c>
      <c r="H61" s="18">
        <v>224603685</v>
      </c>
      <c r="I61" s="30">
        <v>-16622050</v>
      </c>
      <c r="J61" s="18">
        <v>8366861</v>
      </c>
      <c r="K61" s="18">
        <v>550</v>
      </c>
      <c r="L61" s="18">
        <v>126125153</v>
      </c>
    </row>
    <row r="62" spans="1:12" ht="26.25">
      <c r="A62" s="14">
        <v>54</v>
      </c>
      <c r="B62" s="14">
        <v>12</v>
      </c>
      <c r="C62" s="15" t="s">
        <v>234</v>
      </c>
      <c r="D62" s="15" t="s">
        <v>116</v>
      </c>
      <c r="E62" s="17">
        <v>103906355</v>
      </c>
      <c r="F62" s="17">
        <v>55990316</v>
      </c>
      <c r="G62" s="18">
        <v>79092246</v>
      </c>
      <c r="H62" s="18">
        <v>126830003</v>
      </c>
      <c r="I62" s="30">
        <v>42010257</v>
      </c>
      <c r="J62" s="18">
        <v>2012885</v>
      </c>
      <c r="K62" s="18">
        <v>263</v>
      </c>
      <c r="L62" s="18">
        <v>98978624</v>
      </c>
    </row>
    <row r="63" spans="1:12" ht="26.25">
      <c r="A63" s="14">
        <v>63</v>
      </c>
      <c r="B63" s="14">
        <v>13</v>
      </c>
      <c r="C63" s="15" t="s">
        <v>103</v>
      </c>
      <c r="D63" s="15" t="s">
        <v>116</v>
      </c>
      <c r="E63" s="17">
        <v>91415304</v>
      </c>
      <c r="F63" s="17">
        <v>10482789</v>
      </c>
      <c r="G63" s="19" t="s">
        <v>187</v>
      </c>
      <c r="H63" s="18">
        <v>21491964</v>
      </c>
      <c r="I63" s="143" t="s">
        <v>187</v>
      </c>
      <c r="J63" s="18">
        <v>0</v>
      </c>
      <c r="K63" s="18">
        <v>489</v>
      </c>
      <c r="L63" s="19" t="s">
        <v>187</v>
      </c>
    </row>
    <row r="64" spans="1:12" ht="15">
      <c r="A64" s="14">
        <v>65</v>
      </c>
      <c r="B64" s="14">
        <v>14</v>
      </c>
      <c r="C64" s="15" t="s">
        <v>5</v>
      </c>
      <c r="D64" s="15" t="s">
        <v>116</v>
      </c>
      <c r="E64" s="17">
        <v>86623048</v>
      </c>
      <c r="F64" s="17">
        <v>13028003</v>
      </c>
      <c r="G64" s="18">
        <v>13738314</v>
      </c>
      <c r="H64" s="18">
        <v>84444100</v>
      </c>
      <c r="I64" s="30">
        <v>-1270893</v>
      </c>
      <c r="J64" s="18">
        <v>30461852</v>
      </c>
      <c r="K64" s="18">
        <v>148</v>
      </c>
      <c r="L64" s="18">
        <v>84408613</v>
      </c>
    </row>
    <row r="65" spans="1:12" ht="26.25">
      <c r="A65" s="14">
        <v>66</v>
      </c>
      <c r="B65" s="14">
        <v>15</v>
      </c>
      <c r="C65" s="15" t="s">
        <v>60</v>
      </c>
      <c r="D65" s="15" t="s">
        <v>116</v>
      </c>
      <c r="E65" s="17">
        <v>86019058</v>
      </c>
      <c r="F65" s="17">
        <v>11819000</v>
      </c>
      <c r="G65" s="18">
        <v>22639564</v>
      </c>
      <c r="H65" s="18">
        <v>70785778</v>
      </c>
      <c r="I65" s="30">
        <v>2778197</v>
      </c>
      <c r="J65" s="18">
        <v>0</v>
      </c>
      <c r="K65" s="18">
        <v>598</v>
      </c>
      <c r="L65" s="18">
        <v>84859339</v>
      </c>
    </row>
    <row r="66" spans="1:12" ht="26.25">
      <c r="A66" s="14">
        <v>69</v>
      </c>
      <c r="B66" s="14">
        <v>16</v>
      </c>
      <c r="C66" s="15" t="s">
        <v>173</v>
      </c>
      <c r="D66" s="15" t="s">
        <v>116</v>
      </c>
      <c r="E66" s="17">
        <v>82763135</v>
      </c>
      <c r="F66" s="17">
        <v>29422555</v>
      </c>
      <c r="G66" s="18">
        <v>36534014</v>
      </c>
      <c r="H66" s="18">
        <v>53254125</v>
      </c>
      <c r="I66" s="30">
        <v>25157861</v>
      </c>
      <c r="J66" s="18">
        <v>9914297</v>
      </c>
      <c r="K66" s="18">
        <v>119</v>
      </c>
      <c r="L66" s="18">
        <v>73218065</v>
      </c>
    </row>
    <row r="67" spans="1:12" ht="26.25">
      <c r="A67" s="14">
        <v>77</v>
      </c>
      <c r="B67" s="14">
        <v>17</v>
      </c>
      <c r="C67" s="15" t="s">
        <v>79</v>
      </c>
      <c r="D67" s="15" t="s">
        <v>116</v>
      </c>
      <c r="E67" s="17">
        <v>75742199</v>
      </c>
      <c r="F67" s="17">
        <v>2980033</v>
      </c>
      <c r="G67" s="18">
        <v>2680870</v>
      </c>
      <c r="H67" s="18">
        <v>30167017</v>
      </c>
      <c r="I67" s="18">
        <v>206510</v>
      </c>
      <c r="J67" s="18">
        <v>0</v>
      </c>
      <c r="K67" s="18">
        <v>280</v>
      </c>
      <c r="L67" s="18">
        <v>0</v>
      </c>
    </row>
    <row r="68" spans="1:12" ht="15">
      <c r="A68" s="14">
        <v>81</v>
      </c>
      <c r="B68" s="14">
        <v>18</v>
      </c>
      <c r="C68" s="15" t="s">
        <v>67</v>
      </c>
      <c r="D68" s="15" t="s">
        <v>116</v>
      </c>
      <c r="E68" s="17">
        <v>72268381</v>
      </c>
      <c r="F68" s="17">
        <v>5857377</v>
      </c>
      <c r="G68" s="18">
        <v>21179995</v>
      </c>
      <c r="H68" s="18">
        <v>26332614</v>
      </c>
      <c r="I68" s="18">
        <v>920561</v>
      </c>
      <c r="J68" s="18">
        <v>69533</v>
      </c>
      <c r="K68" s="18">
        <v>47</v>
      </c>
      <c r="L68" s="18">
        <v>72268381</v>
      </c>
    </row>
    <row r="69" spans="1:12" ht="15">
      <c r="A69" s="14">
        <v>88</v>
      </c>
      <c r="B69" s="14">
        <v>19</v>
      </c>
      <c r="C69" s="15" t="s">
        <v>568</v>
      </c>
      <c r="D69" s="15" t="s">
        <v>329</v>
      </c>
      <c r="E69" s="17">
        <v>66505934</v>
      </c>
      <c r="F69" s="17">
        <v>11337612</v>
      </c>
      <c r="G69" s="19" t="s">
        <v>187</v>
      </c>
      <c r="H69" s="19" t="s">
        <v>187</v>
      </c>
      <c r="I69" s="19" t="s">
        <v>187</v>
      </c>
      <c r="J69" s="18">
        <v>32049146</v>
      </c>
      <c r="K69" s="18">
        <v>349</v>
      </c>
      <c r="L69" s="18">
        <v>28113822</v>
      </c>
    </row>
    <row r="70" spans="1:12" ht="26.25">
      <c r="A70" s="14">
        <v>93</v>
      </c>
      <c r="B70" s="14">
        <v>20</v>
      </c>
      <c r="C70" s="15" t="s">
        <v>104</v>
      </c>
      <c r="D70" s="15" t="s">
        <v>116</v>
      </c>
      <c r="E70" s="17">
        <v>62543119</v>
      </c>
      <c r="F70" s="17">
        <v>18013253</v>
      </c>
      <c r="G70" s="18">
        <v>15011114</v>
      </c>
      <c r="H70" s="18">
        <v>26830425</v>
      </c>
      <c r="I70" s="18">
        <v>4154554</v>
      </c>
      <c r="J70" s="18">
        <v>199775</v>
      </c>
      <c r="K70" s="18">
        <v>1078</v>
      </c>
      <c r="L70" s="18">
        <v>61457101</v>
      </c>
    </row>
    <row r="71" spans="1:12" ht="26.25">
      <c r="A71" s="14">
        <v>99</v>
      </c>
      <c r="B71" s="14">
        <v>21</v>
      </c>
      <c r="C71" s="15" t="s">
        <v>246</v>
      </c>
      <c r="D71" s="15" t="s">
        <v>331</v>
      </c>
      <c r="E71" s="17">
        <v>58127910</v>
      </c>
      <c r="F71" s="17">
        <v>3799646</v>
      </c>
      <c r="G71" s="18">
        <v>19035854</v>
      </c>
      <c r="H71" s="18">
        <v>35019572</v>
      </c>
      <c r="I71" s="18">
        <v>3170143</v>
      </c>
      <c r="J71" s="18">
        <v>0</v>
      </c>
      <c r="K71" s="18">
        <v>52</v>
      </c>
      <c r="L71" s="18">
        <v>27741648</v>
      </c>
    </row>
    <row r="72" spans="1:12" ht="26.25">
      <c r="A72" s="14">
        <v>103</v>
      </c>
      <c r="B72" s="14">
        <v>22</v>
      </c>
      <c r="C72" s="15" t="s">
        <v>96</v>
      </c>
      <c r="D72" s="15" t="s">
        <v>116</v>
      </c>
      <c r="E72" s="17">
        <v>54202194</v>
      </c>
      <c r="F72" s="17">
        <v>11073052</v>
      </c>
      <c r="G72" s="18">
        <v>41601594</v>
      </c>
      <c r="H72" s="18">
        <v>52794806</v>
      </c>
      <c r="I72" s="18">
        <v>3875831</v>
      </c>
      <c r="J72" s="18">
        <v>8401188</v>
      </c>
      <c r="K72" s="18">
        <v>353</v>
      </c>
      <c r="L72" s="18">
        <v>49650017</v>
      </c>
    </row>
    <row r="73" spans="1:12" ht="26.25">
      <c r="A73" s="14">
        <v>104</v>
      </c>
      <c r="B73" s="14">
        <v>23</v>
      </c>
      <c r="C73" s="15" t="s">
        <v>218</v>
      </c>
      <c r="D73" s="15" t="s">
        <v>116</v>
      </c>
      <c r="E73" s="17">
        <v>53950072</v>
      </c>
      <c r="F73" s="17">
        <v>4023510</v>
      </c>
      <c r="G73" s="18">
        <v>8441778</v>
      </c>
      <c r="H73" s="18">
        <v>17671717</v>
      </c>
      <c r="I73" s="18">
        <v>363452</v>
      </c>
      <c r="J73" s="18">
        <v>0</v>
      </c>
      <c r="K73" s="18">
        <v>321</v>
      </c>
      <c r="L73" s="18">
        <v>0</v>
      </c>
    </row>
    <row r="74" spans="1:12" ht="26.25">
      <c r="A74" s="14">
        <v>108</v>
      </c>
      <c r="B74" s="14">
        <v>24</v>
      </c>
      <c r="C74" s="15" t="s">
        <v>235</v>
      </c>
      <c r="D74" s="15" t="s">
        <v>116</v>
      </c>
      <c r="E74" s="17">
        <v>51696561</v>
      </c>
      <c r="F74" s="17">
        <v>22770837</v>
      </c>
      <c r="G74" s="18">
        <v>3988458</v>
      </c>
      <c r="H74" s="18">
        <v>50462181</v>
      </c>
      <c r="I74" s="18">
        <v>8223644</v>
      </c>
      <c r="J74" s="18">
        <v>23331</v>
      </c>
      <c r="K74" s="18">
        <v>254</v>
      </c>
      <c r="L74" s="18">
        <v>42674841</v>
      </c>
    </row>
    <row r="75" spans="1:12" ht="15">
      <c r="A75" s="14">
        <v>109</v>
      </c>
      <c r="B75" s="14">
        <v>25</v>
      </c>
      <c r="C75" s="15" t="s">
        <v>98</v>
      </c>
      <c r="D75" s="15" t="s">
        <v>116</v>
      </c>
      <c r="E75" s="17">
        <v>50866113</v>
      </c>
      <c r="F75" s="17">
        <v>9614605</v>
      </c>
      <c r="G75" s="18">
        <v>17110381</v>
      </c>
      <c r="H75" s="18">
        <v>27766413</v>
      </c>
      <c r="I75" s="18">
        <v>6990138</v>
      </c>
      <c r="J75" s="18">
        <v>0</v>
      </c>
      <c r="K75" s="18">
        <v>81</v>
      </c>
      <c r="L75" s="18">
        <v>50806224</v>
      </c>
    </row>
    <row r="76" spans="1:12" ht="26.25">
      <c r="A76" s="14">
        <v>111</v>
      </c>
      <c r="B76" s="14">
        <v>26</v>
      </c>
      <c r="C76" s="15" t="s">
        <v>248</v>
      </c>
      <c r="D76" s="15" t="s">
        <v>116</v>
      </c>
      <c r="E76" s="17">
        <v>50652560</v>
      </c>
      <c r="F76" s="17">
        <v>13516879</v>
      </c>
      <c r="G76" s="18">
        <v>28627596</v>
      </c>
      <c r="H76" s="18">
        <v>57933955</v>
      </c>
      <c r="I76" s="18">
        <v>2367861</v>
      </c>
      <c r="J76" s="18">
        <v>3450744</v>
      </c>
      <c r="K76" s="18">
        <v>357</v>
      </c>
      <c r="L76" s="18">
        <v>47112119</v>
      </c>
    </row>
    <row r="77" spans="1:12" ht="26.25">
      <c r="A77" s="14">
        <v>119</v>
      </c>
      <c r="B77" s="14">
        <v>27</v>
      </c>
      <c r="C77" s="15" t="s">
        <v>91</v>
      </c>
      <c r="D77" s="15" t="s">
        <v>116</v>
      </c>
      <c r="E77" s="17">
        <v>48204868</v>
      </c>
      <c r="F77" s="17">
        <v>11111491</v>
      </c>
      <c r="G77" s="19" t="s">
        <v>187</v>
      </c>
      <c r="H77" s="19" t="s">
        <v>187</v>
      </c>
      <c r="I77" s="19" t="s">
        <v>187</v>
      </c>
      <c r="J77" s="19" t="s">
        <v>187</v>
      </c>
      <c r="K77" s="18">
        <v>660</v>
      </c>
      <c r="L77" s="18">
        <v>44185318</v>
      </c>
    </row>
    <row r="78" spans="1:12" ht="15">
      <c r="A78" s="14">
        <v>121</v>
      </c>
      <c r="B78" s="14">
        <v>28</v>
      </c>
      <c r="C78" s="15" t="s">
        <v>108</v>
      </c>
      <c r="D78" s="15" t="s">
        <v>325</v>
      </c>
      <c r="E78" s="17">
        <v>47608351</v>
      </c>
      <c r="F78" s="17">
        <v>3658841</v>
      </c>
      <c r="G78" s="18">
        <v>3008872</v>
      </c>
      <c r="H78" s="18">
        <v>10956683</v>
      </c>
      <c r="I78" s="18">
        <v>642756</v>
      </c>
      <c r="J78" s="18">
        <v>0</v>
      </c>
      <c r="K78" s="18">
        <v>207</v>
      </c>
      <c r="L78" s="18">
        <v>0</v>
      </c>
    </row>
    <row r="79" spans="1:12" ht="26.25">
      <c r="A79" s="14">
        <v>128</v>
      </c>
      <c r="B79" s="14">
        <v>29</v>
      </c>
      <c r="C79" s="15" t="s">
        <v>319</v>
      </c>
      <c r="D79" s="15" t="s">
        <v>333</v>
      </c>
      <c r="E79" s="17">
        <v>46056730</v>
      </c>
      <c r="F79" s="17">
        <v>3237628</v>
      </c>
      <c r="G79" s="18">
        <v>5786547</v>
      </c>
      <c r="H79" s="18">
        <v>15743122</v>
      </c>
      <c r="I79" s="18">
        <v>1327882</v>
      </c>
      <c r="J79" s="18">
        <v>748250</v>
      </c>
      <c r="K79" s="18">
        <v>46</v>
      </c>
      <c r="L79" s="18">
        <v>40342863</v>
      </c>
    </row>
    <row r="80" spans="1:12" ht="26.25">
      <c r="A80" s="14">
        <v>134</v>
      </c>
      <c r="B80" s="14">
        <v>30</v>
      </c>
      <c r="C80" s="15" t="s">
        <v>273</v>
      </c>
      <c r="D80" s="15" t="s">
        <v>322</v>
      </c>
      <c r="E80" s="17">
        <v>44708148</v>
      </c>
      <c r="F80" s="17">
        <v>11134292</v>
      </c>
      <c r="G80" s="18">
        <v>27476200</v>
      </c>
      <c r="H80" s="18">
        <v>32045738</v>
      </c>
      <c r="I80" s="18">
        <v>5430948</v>
      </c>
      <c r="J80" s="18">
        <v>25688656</v>
      </c>
      <c r="K80" s="18">
        <v>452</v>
      </c>
      <c r="L80" s="18">
        <v>43985515</v>
      </c>
    </row>
    <row r="81" spans="1:12" ht="26.25">
      <c r="A81" s="14">
        <v>160</v>
      </c>
      <c r="B81" s="14">
        <v>31</v>
      </c>
      <c r="C81" s="15" t="s">
        <v>205</v>
      </c>
      <c r="D81" s="15" t="s">
        <v>116</v>
      </c>
      <c r="E81" s="17">
        <v>39162420</v>
      </c>
      <c r="F81" s="17">
        <v>2873868</v>
      </c>
      <c r="G81" s="18">
        <v>5359885</v>
      </c>
      <c r="H81" s="18">
        <v>12468296</v>
      </c>
      <c r="I81" s="18">
        <v>1478766</v>
      </c>
      <c r="J81" s="18">
        <v>3199366</v>
      </c>
      <c r="K81" s="18">
        <v>24</v>
      </c>
      <c r="L81" s="18">
        <v>77260</v>
      </c>
    </row>
    <row r="82" spans="1:12" ht="26.25">
      <c r="A82" s="14">
        <v>173</v>
      </c>
      <c r="B82" s="14">
        <v>32</v>
      </c>
      <c r="C82" s="15" t="s">
        <v>230</v>
      </c>
      <c r="D82" s="15" t="s">
        <v>116</v>
      </c>
      <c r="E82" s="17">
        <v>36049189</v>
      </c>
      <c r="F82" s="17">
        <v>3450632</v>
      </c>
      <c r="G82" s="18">
        <v>10579112</v>
      </c>
      <c r="H82" s="18">
        <v>18964856</v>
      </c>
      <c r="I82" s="18">
        <v>2184381</v>
      </c>
      <c r="J82" s="18">
        <v>451370</v>
      </c>
      <c r="K82" s="18">
        <v>45</v>
      </c>
      <c r="L82" s="18">
        <v>0</v>
      </c>
    </row>
    <row r="83" spans="1:12" ht="26.25">
      <c r="A83" s="14">
        <v>175</v>
      </c>
      <c r="B83" s="14">
        <v>33</v>
      </c>
      <c r="C83" s="15" t="s">
        <v>412</v>
      </c>
      <c r="D83" s="15" t="s">
        <v>116</v>
      </c>
      <c r="E83" s="17">
        <v>34939443</v>
      </c>
      <c r="F83" s="17">
        <v>1158266</v>
      </c>
      <c r="G83" s="18">
        <v>5176070</v>
      </c>
      <c r="H83" s="18">
        <v>7501977</v>
      </c>
      <c r="I83" s="18">
        <v>325545</v>
      </c>
      <c r="J83" s="18">
        <v>0</v>
      </c>
      <c r="K83" s="18">
        <v>39</v>
      </c>
      <c r="L83" s="18">
        <v>0</v>
      </c>
    </row>
    <row r="84" spans="1:12" ht="26.25">
      <c r="A84" s="14">
        <v>182</v>
      </c>
      <c r="B84" s="14">
        <v>34</v>
      </c>
      <c r="C84" s="15" t="s">
        <v>188</v>
      </c>
      <c r="D84" s="15" t="s">
        <v>116</v>
      </c>
      <c r="E84" s="17">
        <v>33276041</v>
      </c>
      <c r="F84" s="17">
        <v>9699876</v>
      </c>
      <c r="G84" s="18">
        <v>22584510</v>
      </c>
      <c r="H84" s="18">
        <v>27014328</v>
      </c>
      <c r="I84" s="18">
        <v>6907386</v>
      </c>
      <c r="J84" s="18">
        <v>0</v>
      </c>
      <c r="K84" s="18">
        <v>110</v>
      </c>
      <c r="L84" s="18">
        <v>32699359</v>
      </c>
    </row>
    <row r="85" spans="1:12" ht="15">
      <c r="A85" s="14">
        <v>188</v>
      </c>
      <c r="B85" s="14">
        <v>35</v>
      </c>
      <c r="C85" s="15" t="s">
        <v>244</v>
      </c>
      <c r="D85" s="15" t="s">
        <v>116</v>
      </c>
      <c r="E85" s="17">
        <v>32026380</v>
      </c>
      <c r="F85" s="17">
        <v>6281165</v>
      </c>
      <c r="G85" s="18">
        <v>23770834</v>
      </c>
      <c r="H85" s="18">
        <v>38904748</v>
      </c>
      <c r="I85" s="18">
        <v>2481192</v>
      </c>
      <c r="J85" s="18">
        <v>7822897</v>
      </c>
      <c r="K85" s="18">
        <v>90</v>
      </c>
      <c r="L85" s="18">
        <v>32010215</v>
      </c>
    </row>
    <row r="86" spans="1:12" ht="26.25">
      <c r="A86" s="14">
        <v>191</v>
      </c>
      <c r="B86" s="14">
        <v>36</v>
      </c>
      <c r="C86" s="15" t="s">
        <v>77</v>
      </c>
      <c r="D86" s="15" t="s">
        <v>116</v>
      </c>
      <c r="E86" s="17">
        <v>31291159</v>
      </c>
      <c r="F86" s="17">
        <v>13978203</v>
      </c>
      <c r="G86" s="18">
        <v>10095243</v>
      </c>
      <c r="H86" s="18">
        <v>34093854</v>
      </c>
      <c r="I86" s="18">
        <v>1567350</v>
      </c>
      <c r="J86" s="18">
        <v>837907</v>
      </c>
      <c r="K86" s="18">
        <v>470</v>
      </c>
      <c r="L86" s="18">
        <v>31291159</v>
      </c>
    </row>
    <row r="87" spans="1:12" ht="39">
      <c r="A87" s="14">
        <v>209</v>
      </c>
      <c r="B87" s="14">
        <v>37</v>
      </c>
      <c r="C87" s="15" t="s">
        <v>295</v>
      </c>
      <c r="D87" s="15" t="s">
        <v>116</v>
      </c>
      <c r="E87" s="17">
        <v>27879361</v>
      </c>
      <c r="F87" s="17">
        <v>2317494</v>
      </c>
      <c r="G87" s="18">
        <v>1607166</v>
      </c>
      <c r="H87" s="18">
        <v>9196593</v>
      </c>
      <c r="I87" s="18">
        <v>120887</v>
      </c>
      <c r="J87" s="18">
        <v>0</v>
      </c>
      <c r="K87" s="18">
        <v>85</v>
      </c>
      <c r="L87" s="18">
        <v>0</v>
      </c>
    </row>
    <row r="88" spans="1:12" ht="15">
      <c r="A88" s="14">
        <v>243</v>
      </c>
      <c r="B88" s="14">
        <v>38</v>
      </c>
      <c r="C88" s="15" t="s">
        <v>222</v>
      </c>
      <c r="D88" s="15" t="s">
        <v>116</v>
      </c>
      <c r="E88" s="17">
        <v>22363265</v>
      </c>
      <c r="F88" s="17">
        <v>855054</v>
      </c>
      <c r="G88" s="19" t="s">
        <v>187</v>
      </c>
      <c r="H88" s="19" t="s">
        <v>187</v>
      </c>
      <c r="I88" s="18">
        <v>696847</v>
      </c>
      <c r="J88" s="19" t="s">
        <v>187</v>
      </c>
      <c r="K88" s="19" t="s">
        <v>187</v>
      </c>
      <c r="L88" s="18">
        <v>0</v>
      </c>
    </row>
    <row r="89" spans="3:12" ht="15.75" thickBot="1">
      <c r="C89" s="27" t="s">
        <v>540</v>
      </c>
      <c r="E89" s="7">
        <v>4102451240</v>
      </c>
      <c r="F89" s="7">
        <v>616470616</v>
      </c>
      <c r="G89" s="7">
        <v>1297211710</v>
      </c>
      <c r="H89" s="7">
        <v>2658354565</v>
      </c>
      <c r="I89" s="7">
        <v>213649292</v>
      </c>
      <c r="J89" s="7">
        <v>222028537</v>
      </c>
      <c r="K89" s="7">
        <v>14516</v>
      </c>
      <c r="L89" s="7">
        <v>2270562542</v>
      </c>
    </row>
    <row r="92" ht="15.75" thickBot="1"/>
    <row r="93" ht="15.75" thickBot="1">
      <c r="C93" s="23" t="s">
        <v>286</v>
      </c>
    </row>
    <row r="94" spans="1:12" ht="51">
      <c r="A94" s="2" t="s">
        <v>314</v>
      </c>
      <c r="B94" s="28" t="s">
        <v>533</v>
      </c>
      <c r="C94" s="3" t="s">
        <v>315</v>
      </c>
      <c r="D94" s="2" t="s">
        <v>320</v>
      </c>
      <c r="E94" s="4" t="s">
        <v>120</v>
      </c>
      <c r="F94" s="4" t="s">
        <v>122</v>
      </c>
      <c r="G94" s="4" t="s">
        <v>124</v>
      </c>
      <c r="H94" s="4" t="s">
        <v>126</v>
      </c>
      <c r="I94" s="4" t="s">
        <v>128</v>
      </c>
      <c r="J94" s="4" t="s">
        <v>316</v>
      </c>
      <c r="K94" s="4" t="s">
        <v>317</v>
      </c>
      <c r="L94" s="4" t="s">
        <v>130</v>
      </c>
    </row>
    <row r="95" spans="1:12" ht="63.75">
      <c r="A95" s="24" t="s">
        <v>532</v>
      </c>
      <c r="B95" s="24" t="s">
        <v>534</v>
      </c>
      <c r="C95" s="25" t="s">
        <v>536</v>
      </c>
      <c r="D95" s="24" t="s">
        <v>321</v>
      </c>
      <c r="E95" s="26" t="s">
        <v>121</v>
      </c>
      <c r="F95" s="26" t="s">
        <v>123</v>
      </c>
      <c r="G95" s="26" t="s">
        <v>125</v>
      </c>
      <c r="H95" s="26" t="s">
        <v>127</v>
      </c>
      <c r="I95" s="26" t="s">
        <v>129</v>
      </c>
      <c r="J95" s="26" t="s">
        <v>538</v>
      </c>
      <c r="K95" s="26" t="s">
        <v>539</v>
      </c>
      <c r="L95" s="26" t="s">
        <v>131</v>
      </c>
    </row>
    <row r="96" spans="1:12" ht="39">
      <c r="A96" s="14">
        <v>55</v>
      </c>
      <c r="B96" s="14">
        <v>1</v>
      </c>
      <c r="C96" s="15" t="s">
        <v>254</v>
      </c>
      <c r="D96" s="15" t="s">
        <v>116</v>
      </c>
      <c r="E96" s="17">
        <v>102465799</v>
      </c>
      <c r="F96" s="17">
        <v>9975294</v>
      </c>
      <c r="G96" s="18">
        <v>20651956</v>
      </c>
      <c r="H96" s="18">
        <v>58849438</v>
      </c>
      <c r="I96" s="18">
        <v>6657055</v>
      </c>
      <c r="J96" s="18">
        <v>0</v>
      </c>
      <c r="K96" s="18">
        <v>208</v>
      </c>
      <c r="L96" s="18">
        <v>98861649</v>
      </c>
    </row>
    <row r="97" spans="1:12" ht="26.25">
      <c r="A97" s="14">
        <v>82</v>
      </c>
      <c r="B97" s="14">
        <v>2</v>
      </c>
      <c r="C97" s="15" t="s">
        <v>64</v>
      </c>
      <c r="D97" s="15" t="s">
        <v>116</v>
      </c>
      <c r="E97" s="17">
        <v>72166837</v>
      </c>
      <c r="F97" s="17">
        <v>19638573</v>
      </c>
      <c r="G97" s="18">
        <v>33055614</v>
      </c>
      <c r="H97" s="18">
        <v>41594640</v>
      </c>
      <c r="I97" s="18">
        <v>9218838</v>
      </c>
      <c r="J97" s="18">
        <v>545981</v>
      </c>
      <c r="K97" s="18">
        <v>485</v>
      </c>
      <c r="L97" s="18">
        <v>71793561</v>
      </c>
    </row>
    <row r="98" spans="1:12" ht="15">
      <c r="A98" s="14">
        <v>133</v>
      </c>
      <c r="B98" s="14">
        <v>3</v>
      </c>
      <c r="C98" s="15" t="s">
        <v>101</v>
      </c>
      <c r="D98" s="15" t="s">
        <v>116</v>
      </c>
      <c r="E98" s="17">
        <v>44853928</v>
      </c>
      <c r="F98" s="17">
        <v>3036128</v>
      </c>
      <c r="G98" s="18">
        <v>7166028</v>
      </c>
      <c r="H98" s="18">
        <v>36674221</v>
      </c>
      <c r="I98" s="18">
        <v>1687327</v>
      </c>
      <c r="J98" s="18">
        <v>0</v>
      </c>
      <c r="K98" s="18">
        <v>84</v>
      </c>
      <c r="L98" s="18">
        <v>0</v>
      </c>
    </row>
    <row r="99" spans="1:12" ht="26.25">
      <c r="A99" s="14">
        <v>138</v>
      </c>
      <c r="B99" s="14">
        <v>4</v>
      </c>
      <c r="C99" s="15" t="s">
        <v>280</v>
      </c>
      <c r="D99" s="15" t="s">
        <v>116</v>
      </c>
      <c r="E99" s="17">
        <v>43989042</v>
      </c>
      <c r="F99" s="22" t="s">
        <v>187</v>
      </c>
      <c r="G99" s="19" t="s">
        <v>187</v>
      </c>
      <c r="H99" s="19" t="s">
        <v>187</v>
      </c>
      <c r="I99" s="19" t="s">
        <v>187</v>
      </c>
      <c r="J99" s="19" t="s">
        <v>187</v>
      </c>
      <c r="K99" s="19" t="s">
        <v>187</v>
      </c>
      <c r="L99" s="18">
        <v>10242941</v>
      </c>
    </row>
    <row r="100" spans="1:12" ht="26.25">
      <c r="A100" s="14">
        <v>140</v>
      </c>
      <c r="B100" s="14">
        <v>5</v>
      </c>
      <c r="C100" s="15" t="s">
        <v>171</v>
      </c>
      <c r="D100" s="15" t="s">
        <v>116</v>
      </c>
      <c r="E100" s="17">
        <v>43743059</v>
      </c>
      <c r="F100" s="17">
        <v>9902168</v>
      </c>
      <c r="G100" s="18">
        <v>22300194</v>
      </c>
      <c r="H100" s="18">
        <v>104420913</v>
      </c>
      <c r="I100" s="18">
        <v>5322396</v>
      </c>
      <c r="J100" s="18">
        <v>0</v>
      </c>
      <c r="K100" s="18">
        <v>224</v>
      </c>
      <c r="L100" s="18">
        <v>43743059</v>
      </c>
    </row>
    <row r="101" spans="1:12" ht="15">
      <c r="A101" s="14">
        <v>153</v>
      </c>
      <c r="B101" s="14">
        <v>6</v>
      </c>
      <c r="C101" s="15" t="s">
        <v>214</v>
      </c>
      <c r="D101" s="15" t="s">
        <v>116</v>
      </c>
      <c r="E101" s="17">
        <v>40594375</v>
      </c>
      <c r="F101" s="17">
        <v>5269879</v>
      </c>
      <c r="G101" s="18">
        <v>7886922</v>
      </c>
      <c r="H101" s="18">
        <v>31427974</v>
      </c>
      <c r="I101" s="18">
        <v>1720855</v>
      </c>
      <c r="J101" s="18">
        <v>176004</v>
      </c>
      <c r="K101" s="18">
        <v>330</v>
      </c>
      <c r="L101" s="18">
        <v>40594375</v>
      </c>
    </row>
    <row r="102" spans="1:12" ht="26.25">
      <c r="A102" s="14">
        <v>157</v>
      </c>
      <c r="B102" s="14">
        <v>7</v>
      </c>
      <c r="C102" s="15" t="s">
        <v>211</v>
      </c>
      <c r="D102" s="15" t="s">
        <v>116</v>
      </c>
      <c r="E102" s="17">
        <v>40162281</v>
      </c>
      <c r="F102" s="17">
        <v>12422299</v>
      </c>
      <c r="G102" s="18">
        <v>30624589</v>
      </c>
      <c r="H102" s="18">
        <v>66904163</v>
      </c>
      <c r="I102" s="18">
        <v>9554943</v>
      </c>
      <c r="J102" s="18">
        <v>0</v>
      </c>
      <c r="K102" s="18">
        <v>150</v>
      </c>
      <c r="L102" s="18">
        <v>40162281</v>
      </c>
    </row>
    <row r="103" spans="1:12" ht="15">
      <c r="A103" s="14">
        <v>170</v>
      </c>
      <c r="B103" s="14">
        <v>8</v>
      </c>
      <c r="C103" s="15" t="s">
        <v>190</v>
      </c>
      <c r="D103" s="15" t="s">
        <v>116</v>
      </c>
      <c r="E103" s="17">
        <v>36274041</v>
      </c>
      <c r="F103" s="17">
        <v>3317143</v>
      </c>
      <c r="G103" s="18">
        <v>7648830</v>
      </c>
      <c r="H103" s="18">
        <v>22361985</v>
      </c>
      <c r="I103" s="18">
        <v>1604471</v>
      </c>
      <c r="J103" s="18">
        <v>0</v>
      </c>
      <c r="K103" s="18">
        <v>82</v>
      </c>
      <c r="L103" s="18">
        <v>0</v>
      </c>
    </row>
    <row r="104" spans="1:12" ht="26.25">
      <c r="A104" s="14">
        <v>179</v>
      </c>
      <c r="B104" s="14">
        <v>9</v>
      </c>
      <c r="C104" s="15" t="s">
        <v>179</v>
      </c>
      <c r="D104" s="15" t="s">
        <v>116</v>
      </c>
      <c r="E104" s="17">
        <v>33611216</v>
      </c>
      <c r="F104" s="17">
        <v>5338551</v>
      </c>
      <c r="G104" s="18">
        <v>41740724</v>
      </c>
      <c r="H104" s="18">
        <v>52837871</v>
      </c>
      <c r="I104" s="18">
        <v>2804977</v>
      </c>
      <c r="J104" s="18">
        <v>3325847</v>
      </c>
      <c r="K104" s="18">
        <v>172</v>
      </c>
      <c r="L104" s="18">
        <v>32740565</v>
      </c>
    </row>
    <row r="105" spans="1:12" ht="15">
      <c r="A105" s="14">
        <v>210</v>
      </c>
      <c r="B105" s="14">
        <v>10</v>
      </c>
      <c r="C105" s="15" t="s">
        <v>209</v>
      </c>
      <c r="D105" s="15" t="s">
        <v>116</v>
      </c>
      <c r="E105" s="17">
        <v>27753825</v>
      </c>
      <c r="F105" s="17">
        <v>9874214</v>
      </c>
      <c r="G105" s="18">
        <v>187416602</v>
      </c>
      <c r="H105" s="18">
        <v>357950564</v>
      </c>
      <c r="I105" s="18">
        <v>8946549</v>
      </c>
      <c r="J105" s="18">
        <v>0</v>
      </c>
      <c r="K105" s="18">
        <v>14</v>
      </c>
      <c r="L105" s="18">
        <v>0</v>
      </c>
    </row>
    <row r="106" spans="1:12" ht="26.25">
      <c r="A106" s="14">
        <v>219</v>
      </c>
      <c r="B106" s="14">
        <v>11</v>
      </c>
      <c r="C106" s="15" t="s">
        <v>100</v>
      </c>
      <c r="D106" s="15" t="s">
        <v>116</v>
      </c>
      <c r="E106" s="17">
        <v>25994034</v>
      </c>
      <c r="F106" s="17">
        <v>7247477</v>
      </c>
      <c r="G106" s="18">
        <v>18958105</v>
      </c>
      <c r="H106" s="18">
        <v>25364794</v>
      </c>
      <c r="I106" s="18">
        <v>6608525</v>
      </c>
      <c r="J106" s="18">
        <v>0</v>
      </c>
      <c r="K106" s="18">
        <v>23</v>
      </c>
      <c r="L106" s="18">
        <v>25994034</v>
      </c>
    </row>
    <row r="107" spans="1:12" ht="26.25">
      <c r="A107" s="14">
        <v>232</v>
      </c>
      <c r="B107" s="14">
        <v>12</v>
      </c>
      <c r="C107" s="15" t="s">
        <v>256</v>
      </c>
      <c r="D107" s="15" t="s">
        <v>116</v>
      </c>
      <c r="E107" s="17">
        <v>23491814</v>
      </c>
      <c r="F107" s="17">
        <v>2278697</v>
      </c>
      <c r="G107" s="18">
        <v>6038228</v>
      </c>
      <c r="H107" s="18">
        <v>10332180</v>
      </c>
      <c r="I107" s="18">
        <v>1616271</v>
      </c>
      <c r="J107" s="18">
        <v>0</v>
      </c>
      <c r="K107" s="18">
        <v>25</v>
      </c>
      <c r="L107" s="18">
        <v>23491814</v>
      </c>
    </row>
    <row r="108" spans="1:12" ht="26.25">
      <c r="A108" s="14">
        <v>237</v>
      </c>
      <c r="B108" s="14">
        <v>13</v>
      </c>
      <c r="C108" s="15" t="s">
        <v>114</v>
      </c>
      <c r="D108" s="15" t="s">
        <v>116</v>
      </c>
      <c r="E108" s="17">
        <v>23051340</v>
      </c>
      <c r="F108" s="17">
        <v>2140907</v>
      </c>
      <c r="G108" s="18">
        <v>3516081</v>
      </c>
      <c r="H108" s="18">
        <v>21155093</v>
      </c>
      <c r="I108" s="18">
        <v>243502</v>
      </c>
      <c r="J108" s="18">
        <v>0</v>
      </c>
      <c r="K108" s="18">
        <v>107</v>
      </c>
      <c r="L108" s="18">
        <v>0</v>
      </c>
    </row>
    <row r="109" spans="3:12" ht="15.75" thickBot="1">
      <c r="C109" s="27" t="s">
        <v>540</v>
      </c>
      <c r="E109" s="7">
        <v>558151591</v>
      </c>
      <c r="F109" s="7">
        <v>95417021</v>
      </c>
      <c r="G109" s="7">
        <v>397329296</v>
      </c>
      <c r="H109" s="7">
        <v>878802038</v>
      </c>
      <c r="I109" s="7">
        <v>56356701</v>
      </c>
      <c r="J109" s="7">
        <v>4047832</v>
      </c>
      <c r="K109" s="7">
        <v>2229</v>
      </c>
      <c r="L109" s="7">
        <v>387624279</v>
      </c>
    </row>
    <row r="112" ht="15.75" thickBot="1"/>
    <row r="113" ht="15.75" thickBot="1">
      <c r="C113" s="23" t="s">
        <v>288</v>
      </c>
    </row>
    <row r="114" spans="1:12" ht="51">
      <c r="A114" s="2" t="s">
        <v>314</v>
      </c>
      <c r="B114" s="28" t="s">
        <v>533</v>
      </c>
      <c r="C114" s="3" t="s">
        <v>315</v>
      </c>
      <c r="D114" s="2" t="s">
        <v>320</v>
      </c>
      <c r="E114" s="4" t="s">
        <v>120</v>
      </c>
      <c r="F114" s="4" t="s">
        <v>122</v>
      </c>
      <c r="G114" s="4" t="s">
        <v>124</v>
      </c>
      <c r="H114" s="4" t="s">
        <v>126</v>
      </c>
      <c r="I114" s="4" t="s">
        <v>128</v>
      </c>
      <c r="J114" s="4" t="s">
        <v>316</v>
      </c>
      <c r="K114" s="4" t="s">
        <v>317</v>
      </c>
      <c r="L114" s="4" t="s">
        <v>130</v>
      </c>
    </row>
    <row r="115" spans="1:12" ht="63.75">
      <c r="A115" s="24" t="s">
        <v>532</v>
      </c>
      <c r="B115" s="24" t="s">
        <v>534</v>
      </c>
      <c r="C115" s="25" t="s">
        <v>536</v>
      </c>
      <c r="D115" s="24" t="s">
        <v>321</v>
      </c>
      <c r="E115" s="26" t="s">
        <v>121</v>
      </c>
      <c r="F115" s="26" t="s">
        <v>123</v>
      </c>
      <c r="G115" s="26" t="s">
        <v>125</v>
      </c>
      <c r="H115" s="26" t="s">
        <v>127</v>
      </c>
      <c r="I115" s="26" t="s">
        <v>129</v>
      </c>
      <c r="J115" s="26" t="s">
        <v>538</v>
      </c>
      <c r="K115" s="26" t="s">
        <v>539</v>
      </c>
      <c r="L115" s="26" t="s">
        <v>131</v>
      </c>
    </row>
    <row r="116" spans="1:12" ht="26.25">
      <c r="A116" s="14">
        <v>91</v>
      </c>
      <c r="B116" s="14">
        <v>1</v>
      </c>
      <c r="C116" s="15" t="s">
        <v>270</v>
      </c>
      <c r="D116" s="15" t="s">
        <v>116</v>
      </c>
      <c r="E116" s="17">
        <v>63349915</v>
      </c>
      <c r="F116" s="17">
        <v>16155353</v>
      </c>
      <c r="G116" s="18">
        <v>37788601</v>
      </c>
      <c r="H116" s="18">
        <v>46346219</v>
      </c>
      <c r="I116" s="18">
        <v>12236307</v>
      </c>
      <c r="J116" s="18">
        <v>1105000</v>
      </c>
      <c r="K116" s="18">
        <v>46</v>
      </c>
      <c r="L116" s="18">
        <v>49376749</v>
      </c>
    </row>
    <row r="117" spans="1:12" ht="26.25">
      <c r="A117" s="14">
        <v>114</v>
      </c>
      <c r="B117" s="14">
        <v>2</v>
      </c>
      <c r="C117" s="15" t="s">
        <v>293</v>
      </c>
      <c r="D117" s="15" t="s">
        <v>116</v>
      </c>
      <c r="E117" s="17">
        <v>50226194</v>
      </c>
      <c r="F117" s="17">
        <v>1696629</v>
      </c>
      <c r="G117" s="18">
        <v>6122727</v>
      </c>
      <c r="H117" s="18">
        <v>23508667</v>
      </c>
      <c r="I117" s="18">
        <v>738587</v>
      </c>
      <c r="J117" s="18">
        <v>0</v>
      </c>
      <c r="K117" s="18">
        <v>7</v>
      </c>
      <c r="L117" s="18">
        <v>0</v>
      </c>
    </row>
    <row r="118" spans="1:12" ht="26.25">
      <c r="A118" s="14">
        <v>235</v>
      </c>
      <c r="B118" s="14">
        <v>3</v>
      </c>
      <c r="C118" s="15" t="s">
        <v>529</v>
      </c>
      <c r="D118" s="15" t="s">
        <v>116</v>
      </c>
      <c r="E118" s="17">
        <v>23177093</v>
      </c>
      <c r="F118" s="17">
        <v>2793578</v>
      </c>
      <c r="G118" s="18">
        <v>2611616</v>
      </c>
      <c r="H118" s="18">
        <v>11340229</v>
      </c>
      <c r="I118" s="18">
        <v>2479607</v>
      </c>
      <c r="J118" s="18">
        <v>14611</v>
      </c>
      <c r="K118" s="18">
        <v>15</v>
      </c>
      <c r="L118" s="18">
        <v>0</v>
      </c>
    </row>
    <row r="119" spans="3:12" ht="15.75" thickBot="1">
      <c r="C119" s="27" t="s">
        <v>540</v>
      </c>
      <c r="E119" s="7">
        <v>136753202</v>
      </c>
      <c r="F119" s="7">
        <v>20645560</v>
      </c>
      <c r="G119" s="7">
        <v>46522944</v>
      </c>
      <c r="H119" s="7">
        <v>81195115</v>
      </c>
      <c r="I119" s="7">
        <v>15454501</v>
      </c>
      <c r="J119" s="7">
        <v>1119611</v>
      </c>
      <c r="K119" s="7">
        <v>68</v>
      </c>
      <c r="L119" s="7">
        <v>49376749</v>
      </c>
    </row>
    <row r="122" ht="15.75" thickBot="1"/>
    <row r="123" ht="15.75" thickBot="1">
      <c r="C123" s="23" t="s">
        <v>542</v>
      </c>
    </row>
    <row r="124" spans="1:12" ht="51">
      <c r="A124" s="2" t="s">
        <v>314</v>
      </c>
      <c r="B124" s="28" t="s">
        <v>533</v>
      </c>
      <c r="C124" s="3" t="s">
        <v>315</v>
      </c>
      <c r="D124" s="2" t="s">
        <v>320</v>
      </c>
      <c r="E124" s="4" t="s">
        <v>120</v>
      </c>
      <c r="F124" s="4" t="s">
        <v>122</v>
      </c>
      <c r="G124" s="4" t="s">
        <v>124</v>
      </c>
      <c r="H124" s="4" t="s">
        <v>126</v>
      </c>
      <c r="I124" s="4" t="s">
        <v>128</v>
      </c>
      <c r="J124" s="4" t="s">
        <v>316</v>
      </c>
      <c r="K124" s="4" t="s">
        <v>317</v>
      </c>
      <c r="L124" s="4" t="s">
        <v>130</v>
      </c>
    </row>
    <row r="125" spans="1:12" ht="63.75">
      <c r="A125" s="24" t="s">
        <v>532</v>
      </c>
      <c r="B125" s="24" t="s">
        <v>534</v>
      </c>
      <c r="C125" s="25" t="s">
        <v>536</v>
      </c>
      <c r="D125" s="24" t="s">
        <v>321</v>
      </c>
      <c r="E125" s="26" t="s">
        <v>121</v>
      </c>
      <c r="F125" s="26" t="s">
        <v>123</v>
      </c>
      <c r="G125" s="26" t="s">
        <v>125</v>
      </c>
      <c r="H125" s="26" t="s">
        <v>127</v>
      </c>
      <c r="I125" s="26" t="s">
        <v>129</v>
      </c>
      <c r="J125" s="26" t="s">
        <v>538</v>
      </c>
      <c r="K125" s="26" t="s">
        <v>539</v>
      </c>
      <c r="L125" s="26" t="s">
        <v>131</v>
      </c>
    </row>
    <row r="126" spans="1:12" ht="26.25">
      <c r="A126" s="14">
        <v>4</v>
      </c>
      <c r="B126" s="14">
        <v>1</v>
      </c>
      <c r="C126" s="15" t="s">
        <v>117</v>
      </c>
      <c r="D126" s="15" t="s">
        <v>323</v>
      </c>
      <c r="E126" s="17">
        <v>1142493914</v>
      </c>
      <c r="F126" s="17">
        <v>30013037</v>
      </c>
      <c r="G126" s="18">
        <v>468597828</v>
      </c>
      <c r="H126" s="18">
        <v>901382193</v>
      </c>
      <c r="I126" s="30">
        <v>-11772259</v>
      </c>
      <c r="J126" s="18">
        <v>122120590</v>
      </c>
      <c r="K126" s="18">
        <v>622</v>
      </c>
      <c r="L126" s="18">
        <v>1137692827</v>
      </c>
    </row>
    <row r="127" spans="1:12" ht="26.25">
      <c r="A127" s="14">
        <v>20</v>
      </c>
      <c r="B127" s="14">
        <v>2</v>
      </c>
      <c r="C127" s="15" t="s">
        <v>118</v>
      </c>
      <c r="D127" s="15" t="s">
        <v>335</v>
      </c>
      <c r="E127" s="17">
        <v>240774002</v>
      </c>
      <c r="F127" s="17">
        <v>19941318</v>
      </c>
      <c r="G127" s="18">
        <v>112157400</v>
      </c>
      <c r="H127" s="18">
        <v>250193107</v>
      </c>
      <c r="I127" s="30">
        <v>-38361356</v>
      </c>
      <c r="J127" s="18">
        <v>87893541</v>
      </c>
      <c r="K127" s="18">
        <v>1668</v>
      </c>
      <c r="L127" s="18">
        <v>229491207</v>
      </c>
    </row>
    <row r="128" spans="1:12" ht="26.25">
      <c r="A128" s="14">
        <v>30</v>
      </c>
      <c r="B128" s="14">
        <v>3</v>
      </c>
      <c r="C128" s="15" t="s">
        <v>47</v>
      </c>
      <c r="D128" s="15" t="s">
        <v>323</v>
      </c>
      <c r="E128" s="17">
        <v>179006693</v>
      </c>
      <c r="F128" s="17">
        <v>84071745</v>
      </c>
      <c r="G128" s="18">
        <v>193829958</v>
      </c>
      <c r="H128" s="18">
        <v>264967244</v>
      </c>
      <c r="I128" s="30">
        <v>67567522</v>
      </c>
      <c r="J128" s="18">
        <v>74830310</v>
      </c>
      <c r="K128" s="18">
        <v>264</v>
      </c>
      <c r="L128" s="18">
        <v>178915906</v>
      </c>
    </row>
    <row r="129" spans="1:12" ht="26.25">
      <c r="A129" s="14">
        <v>46</v>
      </c>
      <c r="B129" s="14">
        <v>4</v>
      </c>
      <c r="C129" s="15" t="s">
        <v>66</v>
      </c>
      <c r="D129" s="15" t="s">
        <v>116</v>
      </c>
      <c r="E129" s="17">
        <v>130342237</v>
      </c>
      <c r="F129" s="17">
        <v>42490797</v>
      </c>
      <c r="G129" s="18">
        <v>128809351</v>
      </c>
      <c r="H129" s="18">
        <v>228183290</v>
      </c>
      <c r="I129" s="30">
        <v>24814185</v>
      </c>
      <c r="J129" s="18">
        <v>65382910</v>
      </c>
      <c r="K129" s="18">
        <v>705</v>
      </c>
      <c r="L129" s="18">
        <v>128583526</v>
      </c>
    </row>
    <row r="130" spans="1:12" ht="26.25">
      <c r="A130" s="14">
        <v>52</v>
      </c>
      <c r="B130" s="14">
        <v>5</v>
      </c>
      <c r="C130" s="15" t="s">
        <v>87</v>
      </c>
      <c r="D130" s="15" t="s">
        <v>116</v>
      </c>
      <c r="E130" s="17">
        <v>111263985</v>
      </c>
      <c r="F130" s="17">
        <v>16751134</v>
      </c>
      <c r="G130" s="18">
        <v>153930783</v>
      </c>
      <c r="H130" s="18">
        <v>166010559</v>
      </c>
      <c r="I130" s="30">
        <v>3948658</v>
      </c>
      <c r="J130" s="18">
        <v>39665101</v>
      </c>
      <c r="K130" s="18">
        <v>289</v>
      </c>
      <c r="L130" s="18">
        <v>110174080</v>
      </c>
    </row>
    <row r="131" spans="1:12" ht="26.25">
      <c r="A131" s="14">
        <v>58</v>
      </c>
      <c r="B131" s="14">
        <v>6</v>
      </c>
      <c r="C131" s="15" t="s">
        <v>232</v>
      </c>
      <c r="D131" s="15" t="s">
        <v>116</v>
      </c>
      <c r="E131" s="17">
        <v>97053130</v>
      </c>
      <c r="F131" s="17">
        <v>22279766</v>
      </c>
      <c r="G131" s="18">
        <v>29205442</v>
      </c>
      <c r="H131" s="18">
        <v>73128654</v>
      </c>
      <c r="I131" s="30">
        <v>9743048</v>
      </c>
      <c r="J131" s="18">
        <v>46921440</v>
      </c>
      <c r="K131" s="18">
        <v>260</v>
      </c>
      <c r="L131" s="18">
        <v>94323177</v>
      </c>
    </row>
    <row r="132" spans="1:12" ht="26.25">
      <c r="A132" s="14">
        <v>76</v>
      </c>
      <c r="B132" s="14">
        <v>7</v>
      </c>
      <c r="C132" s="15" t="s">
        <v>240</v>
      </c>
      <c r="D132" s="15" t="s">
        <v>116</v>
      </c>
      <c r="E132" s="17">
        <v>76852193</v>
      </c>
      <c r="F132" s="17">
        <v>4335096</v>
      </c>
      <c r="G132" s="18">
        <v>13015244</v>
      </c>
      <c r="H132" s="18">
        <v>57412557</v>
      </c>
      <c r="I132" s="30">
        <v>439779</v>
      </c>
      <c r="J132" s="18">
        <v>31073681</v>
      </c>
      <c r="K132" s="18">
        <v>204</v>
      </c>
      <c r="L132" s="18">
        <v>73636884</v>
      </c>
    </row>
    <row r="133" spans="1:12" ht="15">
      <c r="A133" s="14">
        <v>87</v>
      </c>
      <c r="B133" s="14">
        <v>8</v>
      </c>
      <c r="C133" s="15" t="s">
        <v>1</v>
      </c>
      <c r="D133" s="15" t="s">
        <v>116</v>
      </c>
      <c r="E133" s="17">
        <v>68109313</v>
      </c>
      <c r="F133" s="17">
        <v>17540699</v>
      </c>
      <c r="G133" s="18">
        <v>41781594</v>
      </c>
      <c r="H133" s="18">
        <v>135139096</v>
      </c>
      <c r="I133" s="30">
        <v>-6296892</v>
      </c>
      <c r="J133" s="18">
        <v>31535000</v>
      </c>
      <c r="K133" s="18">
        <v>511</v>
      </c>
      <c r="L133" s="18">
        <v>66523599</v>
      </c>
    </row>
    <row r="134" spans="1:12" ht="15">
      <c r="A134" s="14">
        <v>90</v>
      </c>
      <c r="B134" s="14">
        <v>9</v>
      </c>
      <c r="C134" s="15" t="s">
        <v>313</v>
      </c>
      <c r="D134" s="15" t="s">
        <v>116</v>
      </c>
      <c r="E134" s="17">
        <v>63725202</v>
      </c>
      <c r="F134" s="17">
        <v>17493548</v>
      </c>
      <c r="G134" s="18">
        <v>33971108</v>
      </c>
      <c r="H134" s="18">
        <v>136780953</v>
      </c>
      <c r="I134" s="30">
        <v>988431</v>
      </c>
      <c r="J134" s="18">
        <v>39164486</v>
      </c>
      <c r="K134" s="18">
        <v>518</v>
      </c>
      <c r="L134" s="18">
        <v>61997212</v>
      </c>
    </row>
    <row r="135" spans="1:12" ht="26.25">
      <c r="A135" s="14">
        <v>92</v>
      </c>
      <c r="B135" s="14">
        <v>10</v>
      </c>
      <c r="C135" s="15" t="s">
        <v>54</v>
      </c>
      <c r="D135" s="15" t="s">
        <v>116</v>
      </c>
      <c r="E135" s="17">
        <v>62853440</v>
      </c>
      <c r="F135" s="17">
        <v>14540831</v>
      </c>
      <c r="G135" s="18">
        <v>15515070</v>
      </c>
      <c r="H135" s="18">
        <v>56886907</v>
      </c>
      <c r="I135" s="18">
        <v>1452272</v>
      </c>
      <c r="J135" s="18">
        <v>9312930</v>
      </c>
      <c r="K135" s="18">
        <v>309</v>
      </c>
      <c r="L135" s="18">
        <v>39068445</v>
      </c>
    </row>
    <row r="136" spans="1:12" ht="15">
      <c r="A136" s="14">
        <v>94</v>
      </c>
      <c r="B136" s="14">
        <v>11</v>
      </c>
      <c r="C136" s="15" t="s">
        <v>216</v>
      </c>
      <c r="D136" s="15" t="s">
        <v>116</v>
      </c>
      <c r="E136" s="17">
        <v>62044609</v>
      </c>
      <c r="F136" s="17">
        <v>2322637</v>
      </c>
      <c r="G136" s="18">
        <v>6844588</v>
      </c>
      <c r="H136" s="18">
        <v>24916669</v>
      </c>
      <c r="I136" s="18">
        <v>903814</v>
      </c>
      <c r="J136" s="18">
        <v>327952</v>
      </c>
      <c r="K136" s="18">
        <v>46</v>
      </c>
      <c r="L136" s="18">
        <v>0</v>
      </c>
    </row>
    <row r="137" spans="1:12" ht="15">
      <c r="A137" s="14">
        <v>97</v>
      </c>
      <c r="B137" s="14">
        <v>12</v>
      </c>
      <c r="C137" s="20" t="s">
        <v>50</v>
      </c>
      <c r="D137" s="15" t="s">
        <v>329</v>
      </c>
      <c r="E137" s="17">
        <v>58575755</v>
      </c>
      <c r="F137" s="17">
        <v>4744909</v>
      </c>
      <c r="G137" s="18">
        <v>11620496</v>
      </c>
      <c r="H137" s="18">
        <v>44007404</v>
      </c>
      <c r="I137" s="18">
        <v>3352246</v>
      </c>
      <c r="J137" s="18">
        <v>0</v>
      </c>
      <c r="K137" s="18">
        <v>45</v>
      </c>
      <c r="L137" s="18">
        <v>0</v>
      </c>
    </row>
    <row r="138" spans="1:12" ht="26.25">
      <c r="A138" s="14">
        <v>124</v>
      </c>
      <c r="B138" s="14">
        <v>13</v>
      </c>
      <c r="C138" s="15" t="s">
        <v>181</v>
      </c>
      <c r="D138" s="15" t="s">
        <v>116</v>
      </c>
      <c r="E138" s="17">
        <v>47527910</v>
      </c>
      <c r="F138" s="17">
        <v>9666461</v>
      </c>
      <c r="G138" s="18">
        <v>10074394</v>
      </c>
      <c r="H138" s="18">
        <v>38450015</v>
      </c>
      <c r="I138" s="18">
        <v>2030220</v>
      </c>
      <c r="J138" s="18">
        <v>3302</v>
      </c>
      <c r="K138" s="18">
        <v>413</v>
      </c>
      <c r="L138" s="18">
        <v>47527910</v>
      </c>
    </row>
    <row r="139" spans="1:12" ht="26.25">
      <c r="A139" s="14">
        <v>126</v>
      </c>
      <c r="B139" s="14">
        <v>14</v>
      </c>
      <c r="C139" s="15" t="s">
        <v>275</v>
      </c>
      <c r="D139" s="15" t="s">
        <v>116</v>
      </c>
      <c r="E139" s="17">
        <v>47291099</v>
      </c>
      <c r="F139" s="17">
        <v>1685367</v>
      </c>
      <c r="G139" s="18">
        <v>2261548</v>
      </c>
      <c r="H139" s="18">
        <v>10274588</v>
      </c>
      <c r="I139" s="18">
        <v>93597</v>
      </c>
      <c r="J139" s="18">
        <v>32176472</v>
      </c>
      <c r="K139" s="18">
        <v>8</v>
      </c>
      <c r="L139" s="18">
        <v>0</v>
      </c>
    </row>
    <row r="140" spans="1:12" ht="39">
      <c r="A140" s="14">
        <v>139</v>
      </c>
      <c r="B140" s="14">
        <v>15</v>
      </c>
      <c r="C140" s="15" t="s">
        <v>294</v>
      </c>
      <c r="D140" s="15" t="s">
        <v>116</v>
      </c>
      <c r="E140" s="17">
        <v>43787867</v>
      </c>
      <c r="F140" s="17">
        <v>4750822</v>
      </c>
      <c r="G140" s="18">
        <v>33433776</v>
      </c>
      <c r="H140" s="18">
        <v>70146124</v>
      </c>
      <c r="I140" s="18">
        <v>1361005</v>
      </c>
      <c r="J140" s="18">
        <v>119044</v>
      </c>
      <c r="K140" s="18">
        <v>185</v>
      </c>
      <c r="L140" s="18">
        <v>40412668</v>
      </c>
    </row>
    <row r="141" spans="1:12" ht="26.25">
      <c r="A141" s="14">
        <v>146</v>
      </c>
      <c r="B141" s="14">
        <v>16</v>
      </c>
      <c r="C141" s="15" t="s">
        <v>102</v>
      </c>
      <c r="D141" s="15" t="s">
        <v>116</v>
      </c>
      <c r="E141" s="17">
        <v>42300540</v>
      </c>
      <c r="F141" s="17">
        <v>13959729</v>
      </c>
      <c r="G141" s="18">
        <v>34518614</v>
      </c>
      <c r="H141" s="18">
        <v>44327881</v>
      </c>
      <c r="I141" s="30">
        <v>2278291</v>
      </c>
      <c r="J141" s="18">
        <v>5684723</v>
      </c>
      <c r="K141" s="18">
        <v>359</v>
      </c>
      <c r="L141" s="18">
        <v>34170542</v>
      </c>
    </row>
    <row r="142" spans="1:12" ht="26.25">
      <c r="A142" s="14">
        <v>147</v>
      </c>
      <c r="B142" s="14">
        <v>17</v>
      </c>
      <c r="C142" s="15" t="s">
        <v>70</v>
      </c>
      <c r="D142" s="15" t="s">
        <v>116</v>
      </c>
      <c r="E142" s="17">
        <v>42132590</v>
      </c>
      <c r="F142" s="17">
        <v>2093080</v>
      </c>
      <c r="G142" s="18">
        <v>11749169</v>
      </c>
      <c r="H142" s="18">
        <v>19922300</v>
      </c>
      <c r="I142" s="30">
        <v>-720027</v>
      </c>
      <c r="J142" s="18">
        <v>106012</v>
      </c>
      <c r="K142" s="18">
        <v>100</v>
      </c>
      <c r="L142" s="18">
        <v>0</v>
      </c>
    </row>
    <row r="143" spans="1:12" ht="15">
      <c r="A143" s="14">
        <v>151</v>
      </c>
      <c r="B143" s="14">
        <v>18</v>
      </c>
      <c r="C143" s="20" t="s">
        <v>50</v>
      </c>
      <c r="D143" s="15" t="s">
        <v>116</v>
      </c>
      <c r="E143" s="17">
        <v>41496138</v>
      </c>
      <c r="F143" s="17">
        <v>360811</v>
      </c>
      <c r="G143" s="18">
        <v>9345696</v>
      </c>
      <c r="H143" s="18">
        <v>30698355</v>
      </c>
      <c r="I143" s="30">
        <v>-1907900</v>
      </c>
      <c r="J143" s="18">
        <v>0</v>
      </c>
      <c r="K143" s="18">
        <v>112</v>
      </c>
      <c r="L143" s="18">
        <v>24367</v>
      </c>
    </row>
    <row r="144" spans="1:12" ht="26.25">
      <c r="A144" s="14">
        <v>171</v>
      </c>
      <c r="B144" s="14">
        <v>19</v>
      </c>
      <c r="C144" s="15" t="s">
        <v>119</v>
      </c>
      <c r="D144" s="15" t="s">
        <v>327</v>
      </c>
      <c r="E144" s="17">
        <v>36087543</v>
      </c>
      <c r="F144" s="17">
        <v>-15909752</v>
      </c>
      <c r="G144" s="18">
        <v>263186867</v>
      </c>
      <c r="H144" s="18">
        <v>338949212</v>
      </c>
      <c r="I144" s="30">
        <v>-28536855</v>
      </c>
      <c r="J144" s="18">
        <v>5244843</v>
      </c>
      <c r="K144" s="18">
        <v>699</v>
      </c>
      <c r="L144" s="18">
        <v>36087543</v>
      </c>
    </row>
    <row r="145" spans="1:12" ht="26.25">
      <c r="A145" s="14">
        <v>181</v>
      </c>
      <c r="B145" s="14">
        <v>20</v>
      </c>
      <c r="C145" s="15" t="s">
        <v>271</v>
      </c>
      <c r="D145" s="15" t="s">
        <v>116</v>
      </c>
      <c r="E145" s="17">
        <v>33453871</v>
      </c>
      <c r="F145" s="17">
        <v>3934181</v>
      </c>
      <c r="G145" s="18">
        <v>5487750</v>
      </c>
      <c r="H145" s="18">
        <v>30076274</v>
      </c>
      <c r="I145" s="30">
        <v>-384514</v>
      </c>
      <c r="J145" s="18">
        <v>66480</v>
      </c>
      <c r="K145" s="18">
        <v>165</v>
      </c>
      <c r="L145" s="18">
        <v>27643781</v>
      </c>
    </row>
    <row r="146" spans="1:12" ht="26.25">
      <c r="A146" s="14">
        <v>200</v>
      </c>
      <c r="B146" s="14">
        <v>21</v>
      </c>
      <c r="C146" s="15" t="s">
        <v>62</v>
      </c>
      <c r="D146" s="15" t="s">
        <v>116</v>
      </c>
      <c r="E146" s="17">
        <v>29545340</v>
      </c>
      <c r="F146" s="17">
        <v>1309599</v>
      </c>
      <c r="G146" s="18">
        <v>2954669</v>
      </c>
      <c r="H146" s="18">
        <v>13687394</v>
      </c>
      <c r="I146" s="30">
        <v>558936</v>
      </c>
      <c r="J146" s="18">
        <v>0</v>
      </c>
      <c r="K146" s="18">
        <v>40</v>
      </c>
      <c r="L146" s="18">
        <v>0</v>
      </c>
    </row>
    <row r="147" spans="1:12" ht="26.25">
      <c r="A147" s="14">
        <v>203</v>
      </c>
      <c r="B147" s="14">
        <v>22</v>
      </c>
      <c r="C147" s="15" t="s">
        <v>267</v>
      </c>
      <c r="D147" s="15" t="s">
        <v>116</v>
      </c>
      <c r="E147" s="17">
        <v>28615093</v>
      </c>
      <c r="F147" s="17">
        <v>5482673</v>
      </c>
      <c r="G147" s="18">
        <v>2579148</v>
      </c>
      <c r="H147" s="18">
        <v>33384775</v>
      </c>
      <c r="I147" s="18">
        <v>153972</v>
      </c>
      <c r="J147" s="18">
        <v>0</v>
      </c>
      <c r="K147" s="18">
        <v>160</v>
      </c>
      <c r="L147" s="18">
        <v>28551289</v>
      </c>
    </row>
    <row r="148" spans="1:12" ht="26.25">
      <c r="A148" s="14">
        <v>216</v>
      </c>
      <c r="B148" s="14">
        <v>23</v>
      </c>
      <c r="C148" s="15" t="s">
        <v>3</v>
      </c>
      <c r="D148" s="15" t="s">
        <v>116</v>
      </c>
      <c r="E148" s="17">
        <v>26320803</v>
      </c>
      <c r="F148" s="17">
        <v>5966765</v>
      </c>
      <c r="G148" s="18">
        <v>16301823</v>
      </c>
      <c r="H148" s="18">
        <v>26497884</v>
      </c>
      <c r="I148" s="18">
        <v>2328855</v>
      </c>
      <c r="J148" s="18">
        <v>748023</v>
      </c>
      <c r="K148" s="18">
        <v>176</v>
      </c>
      <c r="L148" s="18">
        <v>26320803</v>
      </c>
    </row>
    <row r="149" spans="1:12" ht="26.25">
      <c r="A149" s="14">
        <v>218</v>
      </c>
      <c r="B149" s="14">
        <v>24</v>
      </c>
      <c r="C149" s="15" t="s">
        <v>338</v>
      </c>
      <c r="D149" s="15" t="s">
        <v>116</v>
      </c>
      <c r="E149" s="17">
        <v>26003758</v>
      </c>
      <c r="F149" s="17">
        <v>61142</v>
      </c>
      <c r="G149" s="18">
        <v>799240</v>
      </c>
      <c r="H149" s="18">
        <v>7671580</v>
      </c>
      <c r="I149" s="18">
        <v>33386</v>
      </c>
      <c r="J149" s="18">
        <v>14543936</v>
      </c>
      <c r="K149" s="18">
        <v>1</v>
      </c>
      <c r="L149" s="18">
        <v>0</v>
      </c>
    </row>
    <row r="150" spans="1:12" ht="15">
      <c r="A150" s="14">
        <v>228</v>
      </c>
      <c r="B150" s="14">
        <v>25</v>
      </c>
      <c r="C150" s="15" t="s">
        <v>249</v>
      </c>
      <c r="D150" s="15" t="s">
        <v>116</v>
      </c>
      <c r="E150" s="17">
        <v>24362520</v>
      </c>
      <c r="F150" s="17">
        <v>639063</v>
      </c>
      <c r="G150" s="18">
        <v>3521049</v>
      </c>
      <c r="H150" s="18">
        <v>8242326</v>
      </c>
      <c r="I150" s="18">
        <v>215633</v>
      </c>
      <c r="J150" s="18">
        <v>15633647</v>
      </c>
      <c r="K150" s="18">
        <v>9</v>
      </c>
      <c r="L150" s="18">
        <v>0</v>
      </c>
    </row>
    <row r="151" spans="1:12" ht="15">
      <c r="A151" s="14">
        <v>233</v>
      </c>
      <c r="B151" s="14">
        <v>26</v>
      </c>
      <c r="C151" s="15" t="s">
        <v>61</v>
      </c>
      <c r="D151" s="15" t="s">
        <v>116</v>
      </c>
      <c r="E151" s="17">
        <v>23483954</v>
      </c>
      <c r="F151" s="17">
        <v>8949276</v>
      </c>
      <c r="G151" s="18">
        <v>11761591</v>
      </c>
      <c r="H151" s="18">
        <v>19004114</v>
      </c>
      <c r="I151" s="18">
        <v>5467817</v>
      </c>
      <c r="J151" s="18">
        <v>11645660</v>
      </c>
      <c r="K151" s="18">
        <v>199</v>
      </c>
      <c r="L151" s="18">
        <v>22388269</v>
      </c>
    </row>
    <row r="152" spans="3:12" ht="15.75" thickBot="1">
      <c r="C152" s="27" t="s">
        <v>540</v>
      </c>
      <c r="E152" s="7">
        <v>2785503499</v>
      </c>
      <c r="F152" s="7">
        <v>319474734</v>
      </c>
      <c r="G152" s="7">
        <v>1617254196</v>
      </c>
      <c r="H152" s="7">
        <v>3030341455</v>
      </c>
      <c r="I152" s="7">
        <v>39751864</v>
      </c>
      <c r="J152" s="7">
        <v>634200083</v>
      </c>
      <c r="K152" s="7">
        <v>8067</v>
      </c>
      <c r="L152" s="7">
        <v>2383534035</v>
      </c>
    </row>
    <row r="155" ht="15.75" thickBot="1"/>
    <row r="156" ht="15.75" thickBot="1">
      <c r="C156" s="23" t="s">
        <v>287</v>
      </c>
    </row>
    <row r="157" spans="1:12" ht="51">
      <c r="A157" s="2" t="s">
        <v>314</v>
      </c>
      <c r="B157" s="28" t="s">
        <v>533</v>
      </c>
      <c r="C157" s="3" t="s">
        <v>315</v>
      </c>
      <c r="D157" s="2" t="s">
        <v>320</v>
      </c>
      <c r="E157" s="4" t="s">
        <v>120</v>
      </c>
      <c r="F157" s="4" t="s">
        <v>122</v>
      </c>
      <c r="G157" s="4" t="s">
        <v>124</v>
      </c>
      <c r="H157" s="4" t="s">
        <v>126</v>
      </c>
      <c r="I157" s="4" t="s">
        <v>128</v>
      </c>
      <c r="J157" s="4" t="s">
        <v>316</v>
      </c>
      <c r="K157" s="4" t="s">
        <v>317</v>
      </c>
      <c r="L157" s="4" t="s">
        <v>130</v>
      </c>
    </row>
    <row r="158" spans="1:12" ht="63.75">
      <c r="A158" s="24" t="s">
        <v>532</v>
      </c>
      <c r="B158" s="24" t="s">
        <v>534</v>
      </c>
      <c r="C158" s="25" t="s">
        <v>536</v>
      </c>
      <c r="D158" s="24" t="s">
        <v>321</v>
      </c>
      <c r="E158" s="26" t="s">
        <v>121</v>
      </c>
      <c r="F158" s="26" t="s">
        <v>123</v>
      </c>
      <c r="G158" s="26" t="s">
        <v>125</v>
      </c>
      <c r="H158" s="26" t="s">
        <v>127</v>
      </c>
      <c r="I158" s="26" t="s">
        <v>129</v>
      </c>
      <c r="J158" s="26" t="s">
        <v>538</v>
      </c>
      <c r="K158" s="26" t="s">
        <v>539</v>
      </c>
      <c r="L158" s="26" t="s">
        <v>131</v>
      </c>
    </row>
    <row r="159" spans="1:12" ht="26.25">
      <c r="A159" s="14">
        <v>62</v>
      </c>
      <c r="B159" s="14">
        <v>1</v>
      </c>
      <c r="C159" s="15" t="s">
        <v>200</v>
      </c>
      <c r="D159" s="15" t="s">
        <v>116</v>
      </c>
      <c r="E159" s="17">
        <v>93987329</v>
      </c>
      <c r="F159" s="17">
        <v>2431934</v>
      </c>
      <c r="G159" s="18">
        <v>6070375</v>
      </c>
      <c r="H159" s="18">
        <v>18973745</v>
      </c>
      <c r="I159" s="30">
        <v>-464401</v>
      </c>
      <c r="J159" s="18">
        <v>0</v>
      </c>
      <c r="K159" s="18">
        <v>39</v>
      </c>
      <c r="L159" s="18">
        <v>0</v>
      </c>
    </row>
    <row r="160" spans="1:12" ht="26.25">
      <c r="A160" s="14">
        <v>74</v>
      </c>
      <c r="B160" s="14">
        <v>2</v>
      </c>
      <c r="C160" s="15" t="s">
        <v>95</v>
      </c>
      <c r="D160" s="15" t="s">
        <v>116</v>
      </c>
      <c r="E160" s="17">
        <v>78614122</v>
      </c>
      <c r="F160" s="17">
        <v>4496911</v>
      </c>
      <c r="G160" s="18">
        <v>6108094</v>
      </c>
      <c r="H160" s="18">
        <v>24679375</v>
      </c>
      <c r="I160" s="18">
        <v>2294178</v>
      </c>
      <c r="J160" s="18">
        <v>0</v>
      </c>
      <c r="K160" s="18">
        <v>106</v>
      </c>
      <c r="L160" s="18">
        <v>0</v>
      </c>
    </row>
    <row r="161" spans="1:12" ht="15">
      <c r="A161" s="14">
        <v>106</v>
      </c>
      <c r="B161" s="14">
        <v>3</v>
      </c>
      <c r="C161" s="15" t="s">
        <v>111</v>
      </c>
      <c r="D161" s="15" t="s">
        <v>116</v>
      </c>
      <c r="E161" s="17">
        <v>53165813</v>
      </c>
      <c r="F161" s="17">
        <v>2605212</v>
      </c>
      <c r="G161" s="18">
        <v>4871527</v>
      </c>
      <c r="H161" s="18">
        <v>18016119</v>
      </c>
      <c r="I161" s="18">
        <v>960995</v>
      </c>
      <c r="J161" s="18">
        <v>0</v>
      </c>
      <c r="K161" s="18">
        <v>65</v>
      </c>
      <c r="L161" s="18">
        <v>0</v>
      </c>
    </row>
    <row r="162" spans="1:12" ht="26.25">
      <c r="A162" s="14">
        <v>118</v>
      </c>
      <c r="B162" s="14">
        <v>4</v>
      </c>
      <c r="C162" s="15" t="s">
        <v>337</v>
      </c>
      <c r="D162" s="15" t="s">
        <v>116</v>
      </c>
      <c r="E162" s="17">
        <v>48841849</v>
      </c>
      <c r="F162" s="17">
        <v>2643198</v>
      </c>
      <c r="G162" s="19" t="s">
        <v>187</v>
      </c>
      <c r="H162" s="18">
        <v>14134718</v>
      </c>
      <c r="I162" s="21" t="s">
        <v>187</v>
      </c>
      <c r="J162" s="18">
        <v>0</v>
      </c>
      <c r="K162" s="18">
        <v>1206</v>
      </c>
      <c r="L162" s="18">
        <v>0</v>
      </c>
    </row>
    <row r="163" spans="1:12" ht="26.25">
      <c r="A163" s="14">
        <v>132</v>
      </c>
      <c r="B163" s="14">
        <v>5</v>
      </c>
      <c r="C163" s="15" t="s">
        <v>182</v>
      </c>
      <c r="D163" s="15" t="s">
        <v>116</v>
      </c>
      <c r="E163" s="17">
        <v>44877435</v>
      </c>
      <c r="F163" s="17">
        <v>-533646</v>
      </c>
      <c r="G163" s="19" t="s">
        <v>187</v>
      </c>
      <c r="H163" s="18">
        <v>25763005</v>
      </c>
      <c r="I163" s="21" t="s">
        <v>187</v>
      </c>
      <c r="J163" s="18">
        <v>165228</v>
      </c>
      <c r="K163" s="18">
        <v>588</v>
      </c>
      <c r="L163" s="18">
        <v>0</v>
      </c>
    </row>
    <row r="164" spans="1:12" ht="26.25">
      <c r="A164" s="14">
        <v>144</v>
      </c>
      <c r="B164" s="14">
        <v>6</v>
      </c>
      <c r="C164" s="15" t="s">
        <v>163</v>
      </c>
      <c r="D164" s="15" t="s">
        <v>116</v>
      </c>
      <c r="E164" s="17">
        <v>43269859</v>
      </c>
      <c r="F164" s="17">
        <v>706110</v>
      </c>
      <c r="G164" s="18">
        <v>2532204</v>
      </c>
      <c r="H164" s="18">
        <v>8280947</v>
      </c>
      <c r="I164" s="18">
        <v>236980</v>
      </c>
      <c r="J164" s="18">
        <v>0</v>
      </c>
      <c r="K164" s="18">
        <v>20</v>
      </c>
      <c r="L164" s="18">
        <v>0</v>
      </c>
    </row>
    <row r="165" spans="1:12" ht="26.25">
      <c r="A165" s="14">
        <v>148</v>
      </c>
      <c r="B165" s="14">
        <v>7</v>
      </c>
      <c r="C165" s="15" t="s">
        <v>115</v>
      </c>
      <c r="D165" s="15" t="s">
        <v>116</v>
      </c>
      <c r="E165" s="17">
        <v>41898308</v>
      </c>
      <c r="F165" s="17">
        <v>2301905</v>
      </c>
      <c r="G165" s="18">
        <v>2907448</v>
      </c>
      <c r="H165" s="18">
        <v>4914950</v>
      </c>
      <c r="I165" s="18">
        <v>571772</v>
      </c>
      <c r="J165" s="18">
        <v>0</v>
      </c>
      <c r="K165" s="18">
        <v>39</v>
      </c>
      <c r="L165" s="18">
        <v>0</v>
      </c>
    </row>
    <row r="166" spans="1:12" ht="26.25">
      <c r="A166" s="14">
        <v>164</v>
      </c>
      <c r="B166" s="14">
        <v>8</v>
      </c>
      <c r="C166" s="15" t="s">
        <v>233</v>
      </c>
      <c r="D166" s="15" t="s">
        <v>116</v>
      </c>
      <c r="E166" s="17">
        <v>37714026</v>
      </c>
      <c r="F166" s="17">
        <v>139517</v>
      </c>
      <c r="G166" s="18">
        <v>557502</v>
      </c>
      <c r="H166" s="18">
        <v>562749</v>
      </c>
      <c r="I166" s="18">
        <v>78981</v>
      </c>
      <c r="J166" s="18">
        <v>0</v>
      </c>
      <c r="K166" s="18">
        <v>4</v>
      </c>
      <c r="L166" s="18">
        <v>0</v>
      </c>
    </row>
    <row r="167" spans="1:12" ht="26.25">
      <c r="A167" s="14">
        <v>169</v>
      </c>
      <c r="B167" s="14">
        <v>9</v>
      </c>
      <c r="C167" s="15" t="s">
        <v>189</v>
      </c>
      <c r="D167" s="15" t="s">
        <v>116</v>
      </c>
      <c r="E167" s="17">
        <v>36394726</v>
      </c>
      <c r="F167" s="17">
        <v>77766</v>
      </c>
      <c r="G167" s="18">
        <v>576336</v>
      </c>
      <c r="H167" s="18">
        <v>587208</v>
      </c>
      <c r="I167" s="18">
        <v>18648</v>
      </c>
      <c r="J167" s="18">
        <v>0</v>
      </c>
      <c r="K167" s="18">
        <v>5</v>
      </c>
      <c r="L167" s="18">
        <v>0</v>
      </c>
    </row>
    <row r="168" spans="1:12" ht="26.25">
      <c r="A168" s="14">
        <v>192</v>
      </c>
      <c r="B168" s="14">
        <v>10</v>
      </c>
      <c r="C168" s="15" t="s">
        <v>113</v>
      </c>
      <c r="D168" s="15" t="s">
        <v>116</v>
      </c>
      <c r="E168" s="17">
        <v>31003823</v>
      </c>
      <c r="F168" s="17">
        <v>156597</v>
      </c>
      <c r="G168" s="18">
        <v>338408</v>
      </c>
      <c r="H168" s="18">
        <v>355281</v>
      </c>
      <c r="I168" s="18">
        <v>22276</v>
      </c>
      <c r="J168" s="18">
        <v>0</v>
      </c>
      <c r="K168" s="18">
        <v>9</v>
      </c>
      <c r="L168" s="18">
        <v>0</v>
      </c>
    </row>
    <row r="169" spans="1:12" ht="26.25">
      <c r="A169" s="14">
        <v>205</v>
      </c>
      <c r="B169" s="14">
        <v>11</v>
      </c>
      <c r="C169" s="15" t="s">
        <v>227</v>
      </c>
      <c r="D169" s="15" t="s">
        <v>116</v>
      </c>
      <c r="E169" s="17">
        <v>28488508</v>
      </c>
      <c r="F169" s="17">
        <v>2104314</v>
      </c>
      <c r="G169" s="18">
        <v>4786695</v>
      </c>
      <c r="H169" s="18">
        <v>15658207</v>
      </c>
      <c r="I169" s="18">
        <v>793414</v>
      </c>
      <c r="J169" s="18">
        <v>0</v>
      </c>
      <c r="K169" s="18">
        <v>33</v>
      </c>
      <c r="L169" s="18">
        <v>0</v>
      </c>
    </row>
    <row r="170" spans="1:12" ht="26.25">
      <c r="A170" s="14">
        <v>214</v>
      </c>
      <c r="B170" s="14">
        <v>12</v>
      </c>
      <c r="C170" s="15" t="s">
        <v>213</v>
      </c>
      <c r="D170" s="15" t="s">
        <v>116</v>
      </c>
      <c r="E170" s="17">
        <v>26557216</v>
      </c>
      <c r="F170" s="17">
        <v>-252947</v>
      </c>
      <c r="G170" s="18">
        <v>2714555</v>
      </c>
      <c r="H170" s="18">
        <v>11268510</v>
      </c>
      <c r="I170" s="21" t="s">
        <v>187</v>
      </c>
      <c r="J170" s="18">
        <v>0</v>
      </c>
      <c r="K170" s="18">
        <v>42</v>
      </c>
      <c r="L170" s="18">
        <v>0</v>
      </c>
    </row>
    <row r="171" spans="1:12" ht="26.25">
      <c r="A171" s="14">
        <v>220</v>
      </c>
      <c r="B171" s="14">
        <v>13</v>
      </c>
      <c r="C171" s="15" t="s">
        <v>204</v>
      </c>
      <c r="D171" s="15" t="s">
        <v>116</v>
      </c>
      <c r="E171" s="17">
        <v>25975856</v>
      </c>
      <c r="F171" s="17">
        <v>824945</v>
      </c>
      <c r="G171" s="18">
        <v>100747</v>
      </c>
      <c r="H171" s="18">
        <v>5515371</v>
      </c>
      <c r="I171" s="30">
        <v>-130243</v>
      </c>
      <c r="J171" s="18">
        <v>0</v>
      </c>
      <c r="K171" s="18">
        <v>37</v>
      </c>
      <c r="L171" s="18">
        <v>0</v>
      </c>
    </row>
    <row r="172" spans="1:12" ht="26.25">
      <c r="A172" s="14">
        <v>229</v>
      </c>
      <c r="B172" s="14">
        <v>14</v>
      </c>
      <c r="C172" s="15" t="s">
        <v>242</v>
      </c>
      <c r="D172" s="15" t="s">
        <v>116</v>
      </c>
      <c r="E172" s="17">
        <v>24303941</v>
      </c>
      <c r="F172" s="17">
        <v>134136</v>
      </c>
      <c r="G172" s="18">
        <v>608144</v>
      </c>
      <c r="H172" s="18">
        <v>619131</v>
      </c>
      <c r="I172" s="18">
        <v>21067</v>
      </c>
      <c r="J172" s="18">
        <v>0</v>
      </c>
      <c r="K172" s="18">
        <v>6</v>
      </c>
      <c r="L172" s="18">
        <v>0</v>
      </c>
    </row>
    <row r="173" spans="1:12" ht="15">
      <c r="A173" s="14">
        <v>234</v>
      </c>
      <c r="B173" s="14">
        <v>15</v>
      </c>
      <c r="C173" s="20" t="s">
        <v>50</v>
      </c>
      <c r="D173" s="15" t="s">
        <v>116</v>
      </c>
      <c r="E173" s="17">
        <v>23398243</v>
      </c>
      <c r="F173" s="17">
        <v>18208314</v>
      </c>
      <c r="G173" s="18">
        <v>7709032</v>
      </c>
      <c r="H173" s="18">
        <v>11354273</v>
      </c>
      <c r="I173" s="18">
        <v>4511944</v>
      </c>
      <c r="J173" s="18">
        <v>0</v>
      </c>
      <c r="K173" s="18">
        <v>1377</v>
      </c>
      <c r="L173" s="18">
        <v>0</v>
      </c>
    </row>
    <row r="174" spans="1:12" ht="26.25">
      <c r="A174" s="14">
        <v>246</v>
      </c>
      <c r="B174" s="14">
        <v>16</v>
      </c>
      <c r="C174" s="15" t="s">
        <v>206</v>
      </c>
      <c r="D174" s="15" t="s">
        <v>116</v>
      </c>
      <c r="E174" s="17">
        <v>21776619</v>
      </c>
      <c r="F174" s="17">
        <v>1435412</v>
      </c>
      <c r="G174" s="18">
        <v>7622463</v>
      </c>
      <c r="H174" s="18">
        <v>9570595</v>
      </c>
      <c r="I174" s="18">
        <v>1060025</v>
      </c>
      <c r="J174" s="18">
        <v>0</v>
      </c>
      <c r="K174" s="18">
        <v>30</v>
      </c>
      <c r="L174" s="18">
        <v>0</v>
      </c>
    </row>
    <row r="175" spans="1:12" ht="26.25">
      <c r="A175" s="14">
        <v>247</v>
      </c>
      <c r="B175" s="14">
        <v>17</v>
      </c>
      <c r="C175" s="15" t="s">
        <v>229</v>
      </c>
      <c r="D175" s="15" t="s">
        <v>116</v>
      </c>
      <c r="E175" s="17">
        <v>21752599</v>
      </c>
      <c r="F175" s="17">
        <v>475309</v>
      </c>
      <c r="G175" s="18">
        <v>3523371</v>
      </c>
      <c r="H175" s="18">
        <v>3982917</v>
      </c>
      <c r="I175" s="18">
        <v>190773</v>
      </c>
      <c r="J175" s="18">
        <v>0</v>
      </c>
      <c r="K175" s="18">
        <v>25</v>
      </c>
      <c r="L175" s="18">
        <v>0</v>
      </c>
    </row>
    <row r="176" spans="3:12" ht="15.75" thickBot="1">
      <c r="C176" s="27" t="s">
        <v>540</v>
      </c>
      <c r="E176" s="7">
        <v>682020272</v>
      </c>
      <c r="F176" s="7">
        <v>37954987</v>
      </c>
      <c r="G176" s="7">
        <v>51393679</v>
      </c>
      <c r="H176" s="7">
        <v>174237101</v>
      </c>
      <c r="I176" s="7">
        <v>6505649</v>
      </c>
      <c r="J176" s="7">
        <v>165228</v>
      </c>
      <c r="K176" s="7">
        <v>3631</v>
      </c>
      <c r="L176" s="7">
        <v>0</v>
      </c>
    </row>
    <row r="179" ht="15.75" thickBot="1"/>
    <row r="180" ht="15.75" thickBot="1">
      <c r="C180" s="23" t="s">
        <v>263</v>
      </c>
    </row>
    <row r="181" spans="1:12" ht="51">
      <c r="A181" s="2" t="s">
        <v>314</v>
      </c>
      <c r="B181" s="28" t="s">
        <v>533</v>
      </c>
      <c r="C181" s="3" t="s">
        <v>315</v>
      </c>
      <c r="D181" s="2" t="s">
        <v>320</v>
      </c>
      <c r="E181" s="4" t="s">
        <v>120</v>
      </c>
      <c r="F181" s="4" t="s">
        <v>122</v>
      </c>
      <c r="G181" s="4" t="s">
        <v>124</v>
      </c>
      <c r="H181" s="4" t="s">
        <v>126</v>
      </c>
      <c r="I181" s="4" t="s">
        <v>128</v>
      </c>
      <c r="J181" s="4" t="s">
        <v>316</v>
      </c>
      <c r="K181" s="4" t="s">
        <v>317</v>
      </c>
      <c r="L181" s="4" t="s">
        <v>130</v>
      </c>
    </row>
    <row r="182" spans="1:12" ht="63.75">
      <c r="A182" s="24" t="s">
        <v>532</v>
      </c>
      <c r="B182" s="24" t="s">
        <v>534</v>
      </c>
      <c r="C182" s="25" t="s">
        <v>536</v>
      </c>
      <c r="D182" s="24" t="s">
        <v>321</v>
      </c>
      <c r="E182" s="26" t="s">
        <v>121</v>
      </c>
      <c r="F182" s="26" t="s">
        <v>123</v>
      </c>
      <c r="G182" s="26" t="s">
        <v>125</v>
      </c>
      <c r="H182" s="26" t="s">
        <v>127</v>
      </c>
      <c r="I182" s="26" t="s">
        <v>129</v>
      </c>
      <c r="J182" s="26" t="s">
        <v>538</v>
      </c>
      <c r="K182" s="26" t="s">
        <v>539</v>
      </c>
      <c r="L182" s="26" t="s">
        <v>131</v>
      </c>
    </row>
    <row r="183" spans="1:12" ht="15">
      <c r="A183" s="14">
        <v>18</v>
      </c>
      <c r="B183" s="14">
        <v>1</v>
      </c>
      <c r="C183" s="15" t="s">
        <v>86</v>
      </c>
      <c r="D183" s="15" t="s">
        <v>116</v>
      </c>
      <c r="E183" s="17">
        <v>247167457</v>
      </c>
      <c r="F183" s="17">
        <v>34882649</v>
      </c>
      <c r="G183" s="19" t="s">
        <v>187</v>
      </c>
      <c r="H183" s="19" t="s">
        <v>187</v>
      </c>
      <c r="I183" s="21" t="s">
        <v>187</v>
      </c>
      <c r="J183" s="19" t="s">
        <v>187</v>
      </c>
      <c r="K183" s="18">
        <v>1118</v>
      </c>
      <c r="L183" s="18">
        <v>0</v>
      </c>
    </row>
    <row r="184" spans="1:12" ht="39">
      <c r="A184" s="14">
        <v>31</v>
      </c>
      <c r="B184" s="14">
        <v>2</v>
      </c>
      <c r="C184" s="15" t="s">
        <v>268</v>
      </c>
      <c r="D184" s="15" t="s">
        <v>116</v>
      </c>
      <c r="E184" s="17">
        <v>178737221</v>
      </c>
      <c r="F184" s="17">
        <v>35276807</v>
      </c>
      <c r="G184" s="18">
        <v>3163828</v>
      </c>
      <c r="H184" s="18">
        <v>36652194</v>
      </c>
      <c r="I184" s="30">
        <v>-2664116</v>
      </c>
      <c r="J184" s="18">
        <v>0</v>
      </c>
      <c r="K184" s="18">
        <v>243</v>
      </c>
      <c r="L184" s="18">
        <v>0</v>
      </c>
    </row>
    <row r="185" spans="1:12" ht="26.25">
      <c r="A185" s="14">
        <v>116</v>
      </c>
      <c r="B185" s="14">
        <v>3</v>
      </c>
      <c r="C185" s="15" t="s">
        <v>12</v>
      </c>
      <c r="D185" s="15" t="s">
        <v>329</v>
      </c>
      <c r="E185" s="17">
        <v>49263835</v>
      </c>
      <c r="F185" s="22" t="s">
        <v>187</v>
      </c>
      <c r="G185" s="19" t="s">
        <v>187</v>
      </c>
      <c r="H185" s="19" t="s">
        <v>187</v>
      </c>
      <c r="I185" s="19" t="s">
        <v>187</v>
      </c>
      <c r="J185" s="19" t="s">
        <v>187</v>
      </c>
      <c r="K185" s="19" t="s">
        <v>187</v>
      </c>
      <c r="L185" s="19" t="s">
        <v>187</v>
      </c>
    </row>
    <row r="186" spans="1:12" ht="26.25">
      <c r="A186" s="14">
        <v>163</v>
      </c>
      <c r="B186" s="14">
        <v>4</v>
      </c>
      <c r="C186" s="15" t="s">
        <v>215</v>
      </c>
      <c r="D186" s="15" t="s">
        <v>116</v>
      </c>
      <c r="E186" s="17">
        <v>38167300</v>
      </c>
      <c r="F186" s="17">
        <v>4594486</v>
      </c>
      <c r="G186" s="18">
        <v>4092319</v>
      </c>
      <c r="H186" s="18">
        <v>10466516</v>
      </c>
      <c r="I186" s="18">
        <v>1636063</v>
      </c>
      <c r="J186" s="18">
        <v>0</v>
      </c>
      <c r="K186" s="18">
        <v>88</v>
      </c>
      <c r="L186" s="18">
        <v>0</v>
      </c>
    </row>
    <row r="187" spans="1:12" ht="39">
      <c r="A187" s="14">
        <v>215</v>
      </c>
      <c r="B187" s="14">
        <v>5</v>
      </c>
      <c r="C187" s="15" t="s">
        <v>309</v>
      </c>
      <c r="D187" s="15" t="s">
        <v>336</v>
      </c>
      <c r="E187" s="17">
        <v>26348684</v>
      </c>
      <c r="F187" s="17">
        <v>2560935</v>
      </c>
      <c r="G187" s="18">
        <v>2488920</v>
      </c>
      <c r="H187" s="18">
        <v>12187618</v>
      </c>
      <c r="I187" s="18">
        <v>4731</v>
      </c>
      <c r="J187" s="18">
        <v>2158</v>
      </c>
      <c r="K187" s="18">
        <v>112</v>
      </c>
      <c r="L187" s="18">
        <v>0</v>
      </c>
    </row>
    <row r="188" spans="1:12" ht="39">
      <c r="A188" s="14">
        <v>221</v>
      </c>
      <c r="B188" s="14">
        <v>6</v>
      </c>
      <c r="C188" s="15" t="s">
        <v>224</v>
      </c>
      <c r="D188" s="15" t="s">
        <v>116</v>
      </c>
      <c r="E188" s="17">
        <v>25620679</v>
      </c>
      <c r="F188" s="17">
        <v>4640283</v>
      </c>
      <c r="G188" s="18">
        <v>20759989</v>
      </c>
      <c r="H188" s="18">
        <v>63783355</v>
      </c>
      <c r="I188" s="18">
        <v>3897</v>
      </c>
      <c r="J188" s="18">
        <v>195294</v>
      </c>
      <c r="K188" s="18">
        <v>200</v>
      </c>
      <c r="L188" s="18">
        <v>0</v>
      </c>
    </row>
    <row r="189" spans="3:12" ht="15.75" thickBot="1">
      <c r="C189" s="27" t="s">
        <v>540</v>
      </c>
      <c r="E189" s="7">
        <v>565305176</v>
      </c>
      <c r="F189" s="7">
        <v>96630863</v>
      </c>
      <c r="G189" s="7">
        <v>162968773</v>
      </c>
      <c r="H189" s="7">
        <v>313556266</v>
      </c>
      <c r="I189" s="7">
        <v>93676</v>
      </c>
      <c r="J189" s="7">
        <v>252443</v>
      </c>
      <c r="K189" s="7">
        <v>2130</v>
      </c>
      <c r="L189" s="7">
        <v>0</v>
      </c>
    </row>
    <row r="192" ht="15.75" thickBot="1"/>
    <row r="193" ht="15.75" thickBot="1">
      <c r="C193" s="23" t="s">
        <v>258</v>
      </c>
    </row>
    <row r="194" spans="1:12" ht="51">
      <c r="A194" s="2" t="s">
        <v>314</v>
      </c>
      <c r="B194" s="28" t="s">
        <v>533</v>
      </c>
      <c r="C194" s="3" t="s">
        <v>315</v>
      </c>
      <c r="D194" s="2" t="s">
        <v>320</v>
      </c>
      <c r="E194" s="4" t="s">
        <v>120</v>
      </c>
      <c r="F194" s="4" t="s">
        <v>122</v>
      </c>
      <c r="G194" s="4" t="s">
        <v>124</v>
      </c>
      <c r="H194" s="4" t="s">
        <v>126</v>
      </c>
      <c r="I194" s="4" t="s">
        <v>128</v>
      </c>
      <c r="J194" s="4" t="s">
        <v>316</v>
      </c>
      <c r="K194" s="4" t="s">
        <v>317</v>
      </c>
      <c r="L194" s="4" t="s">
        <v>130</v>
      </c>
    </row>
    <row r="195" spans="1:12" ht="63.75">
      <c r="A195" s="24" t="s">
        <v>532</v>
      </c>
      <c r="B195" s="24" t="s">
        <v>534</v>
      </c>
      <c r="C195" s="25" t="s">
        <v>536</v>
      </c>
      <c r="D195" s="24" t="s">
        <v>321</v>
      </c>
      <c r="E195" s="26" t="s">
        <v>121</v>
      </c>
      <c r="F195" s="26" t="s">
        <v>123</v>
      </c>
      <c r="G195" s="26" t="s">
        <v>125</v>
      </c>
      <c r="H195" s="26" t="s">
        <v>127</v>
      </c>
      <c r="I195" s="26" t="s">
        <v>129</v>
      </c>
      <c r="J195" s="26" t="s">
        <v>538</v>
      </c>
      <c r="K195" s="26" t="s">
        <v>539</v>
      </c>
      <c r="L195" s="26" t="s">
        <v>131</v>
      </c>
    </row>
    <row r="196" spans="1:13" ht="26.25">
      <c r="A196" s="14">
        <v>1</v>
      </c>
      <c r="B196" s="14">
        <v>1</v>
      </c>
      <c r="C196" s="15" t="s">
        <v>89</v>
      </c>
      <c r="D196" s="15" t="s">
        <v>322</v>
      </c>
      <c r="E196" s="17">
        <v>5773432736</v>
      </c>
      <c r="F196" s="17">
        <v>463286872</v>
      </c>
      <c r="G196" s="18">
        <v>784804664</v>
      </c>
      <c r="H196" s="18">
        <v>1380438822</v>
      </c>
      <c r="I196" s="18">
        <v>185080625</v>
      </c>
      <c r="J196" s="18">
        <v>3012429145</v>
      </c>
      <c r="K196" s="18">
        <v>5947</v>
      </c>
      <c r="L196" s="18">
        <v>5473800040</v>
      </c>
      <c r="M196" s="13"/>
    </row>
    <row r="197" spans="1:13" ht="15">
      <c r="A197" s="14">
        <v>2</v>
      </c>
      <c r="B197" s="14">
        <v>2</v>
      </c>
      <c r="C197" s="15" t="s">
        <v>2</v>
      </c>
      <c r="D197" s="15" t="s">
        <v>322</v>
      </c>
      <c r="E197" s="17">
        <v>5087738154</v>
      </c>
      <c r="F197" s="17">
        <v>478320311</v>
      </c>
      <c r="G197" s="18">
        <v>730031172</v>
      </c>
      <c r="H197" s="18">
        <v>3302562754</v>
      </c>
      <c r="I197" s="18">
        <v>109891133</v>
      </c>
      <c r="J197" s="18">
        <v>2004257024</v>
      </c>
      <c r="K197" s="18">
        <v>6939</v>
      </c>
      <c r="L197" s="18">
        <v>4474987711</v>
      </c>
      <c r="M197" s="13"/>
    </row>
    <row r="198" spans="1:13" ht="26.25">
      <c r="A198" s="14">
        <v>3</v>
      </c>
      <c r="B198" s="14">
        <v>3</v>
      </c>
      <c r="C198" s="15" t="s">
        <v>97</v>
      </c>
      <c r="D198" s="15" t="s">
        <v>116</v>
      </c>
      <c r="E198" s="17">
        <v>1144016859</v>
      </c>
      <c r="F198" s="17">
        <v>203929700</v>
      </c>
      <c r="G198" s="19" t="s">
        <v>187</v>
      </c>
      <c r="H198" s="18">
        <v>1121442876</v>
      </c>
      <c r="I198" s="19" t="s">
        <v>187</v>
      </c>
      <c r="J198" s="18">
        <v>567328917</v>
      </c>
      <c r="K198" s="18">
        <v>4838</v>
      </c>
      <c r="L198" s="18">
        <v>879517080</v>
      </c>
      <c r="M198" s="13"/>
    </row>
    <row r="199" spans="1:13" ht="26.25">
      <c r="A199" s="14">
        <v>15</v>
      </c>
      <c r="B199" s="14">
        <v>4</v>
      </c>
      <c r="C199" s="15" t="s">
        <v>71</v>
      </c>
      <c r="D199" s="15" t="s">
        <v>116</v>
      </c>
      <c r="E199" s="17">
        <v>310055312</v>
      </c>
      <c r="F199" s="17">
        <v>18032664</v>
      </c>
      <c r="G199" s="18">
        <v>35456257</v>
      </c>
      <c r="H199" s="18">
        <v>245738947</v>
      </c>
      <c r="I199" s="30">
        <v>-49292511</v>
      </c>
      <c r="J199" s="18">
        <v>81277637</v>
      </c>
      <c r="K199" s="18">
        <v>763</v>
      </c>
      <c r="L199" s="18">
        <v>299398948</v>
      </c>
      <c r="M199" s="13"/>
    </row>
    <row r="200" spans="1:13" ht="15">
      <c r="A200" s="14">
        <v>17</v>
      </c>
      <c r="B200" s="14">
        <v>5</v>
      </c>
      <c r="C200" s="20" t="s">
        <v>50</v>
      </c>
      <c r="D200" s="15" t="s">
        <v>326</v>
      </c>
      <c r="E200" s="17">
        <v>266465725</v>
      </c>
      <c r="F200" s="17">
        <v>53897562</v>
      </c>
      <c r="G200" s="18">
        <v>150114377</v>
      </c>
      <c r="H200" s="18">
        <v>224747256</v>
      </c>
      <c r="I200" s="18">
        <v>24783936</v>
      </c>
      <c r="J200" s="18">
        <v>4765000</v>
      </c>
      <c r="K200" s="18">
        <v>995</v>
      </c>
      <c r="L200" s="18">
        <v>247389323</v>
      </c>
      <c r="M200" s="13"/>
    </row>
    <row r="201" spans="1:13" ht="26.25">
      <c r="A201" s="14">
        <v>22</v>
      </c>
      <c r="B201" s="14">
        <v>6</v>
      </c>
      <c r="C201" s="15" t="s">
        <v>56</v>
      </c>
      <c r="D201" s="15" t="s">
        <v>116</v>
      </c>
      <c r="E201" s="17">
        <v>226701013</v>
      </c>
      <c r="F201" s="17">
        <v>45315657</v>
      </c>
      <c r="G201" s="18">
        <v>57277514</v>
      </c>
      <c r="H201" s="18">
        <v>154702259</v>
      </c>
      <c r="I201" s="18">
        <v>9065630</v>
      </c>
      <c r="J201" s="18">
        <v>23954256</v>
      </c>
      <c r="K201" s="18">
        <v>1180</v>
      </c>
      <c r="L201" s="18">
        <v>221110126</v>
      </c>
      <c r="M201" s="13"/>
    </row>
    <row r="202" spans="1:13" ht="39">
      <c r="A202" s="14">
        <v>25</v>
      </c>
      <c r="B202" s="14">
        <v>7</v>
      </c>
      <c r="C202" s="15" t="s">
        <v>112</v>
      </c>
      <c r="D202" s="15" t="s">
        <v>116</v>
      </c>
      <c r="E202" s="17">
        <v>204467144</v>
      </c>
      <c r="F202" s="17">
        <v>48238166</v>
      </c>
      <c r="G202" s="19" t="s">
        <v>187</v>
      </c>
      <c r="H202" s="18">
        <v>140852018</v>
      </c>
      <c r="I202" s="19" t="s">
        <v>187</v>
      </c>
      <c r="J202" s="18">
        <v>20743528</v>
      </c>
      <c r="K202" s="18">
        <v>776</v>
      </c>
      <c r="L202" s="18">
        <v>190710340</v>
      </c>
      <c r="M202" s="13"/>
    </row>
    <row r="203" spans="1:13" ht="26.25">
      <c r="A203" s="14">
        <v>28</v>
      </c>
      <c r="B203" s="14">
        <v>8</v>
      </c>
      <c r="C203" s="15" t="s">
        <v>202</v>
      </c>
      <c r="D203" s="15" t="s">
        <v>116</v>
      </c>
      <c r="E203" s="17">
        <v>183681205</v>
      </c>
      <c r="F203" s="17">
        <v>22611734</v>
      </c>
      <c r="G203" s="18">
        <v>12498847</v>
      </c>
      <c r="H203" s="18">
        <v>80935395</v>
      </c>
      <c r="I203" s="18">
        <v>566010</v>
      </c>
      <c r="J203" s="18">
        <v>838520</v>
      </c>
      <c r="K203" s="18">
        <v>563</v>
      </c>
      <c r="L203" s="18">
        <v>182506787</v>
      </c>
      <c r="M203" s="13"/>
    </row>
    <row r="204" spans="1:13" ht="26.25">
      <c r="A204" s="14">
        <v>29</v>
      </c>
      <c r="B204" s="14">
        <v>9</v>
      </c>
      <c r="C204" s="20" t="s">
        <v>50</v>
      </c>
      <c r="D204" s="15" t="s">
        <v>335</v>
      </c>
      <c r="E204" s="17">
        <v>179713459</v>
      </c>
      <c r="F204" s="17">
        <v>31015769</v>
      </c>
      <c r="G204" s="18">
        <v>23635393</v>
      </c>
      <c r="H204" s="18">
        <v>68425611</v>
      </c>
      <c r="I204" s="18">
        <v>10719165</v>
      </c>
      <c r="J204" s="18">
        <v>9526980</v>
      </c>
      <c r="K204" s="18">
        <v>568</v>
      </c>
      <c r="L204" s="18">
        <v>177059270</v>
      </c>
      <c r="M204" s="13"/>
    </row>
    <row r="205" spans="1:13" ht="15">
      <c r="A205" s="14">
        <v>34</v>
      </c>
      <c r="B205" s="14">
        <v>10</v>
      </c>
      <c r="C205" s="20" t="s">
        <v>50</v>
      </c>
      <c r="D205" s="15" t="s">
        <v>116</v>
      </c>
      <c r="E205" s="17">
        <v>167798969</v>
      </c>
      <c r="F205" s="17">
        <v>46720670</v>
      </c>
      <c r="G205" s="18">
        <v>70811788</v>
      </c>
      <c r="H205" s="18">
        <v>125544133</v>
      </c>
      <c r="I205" s="18">
        <v>29826852</v>
      </c>
      <c r="J205" s="18">
        <v>66502319</v>
      </c>
      <c r="K205" s="18">
        <v>437</v>
      </c>
      <c r="L205" s="18">
        <v>167798969</v>
      </c>
      <c r="M205" s="13"/>
    </row>
    <row r="206" spans="1:13" ht="26.25">
      <c r="A206" s="14">
        <v>36</v>
      </c>
      <c r="B206" s="14">
        <v>11</v>
      </c>
      <c r="C206" s="15" t="s">
        <v>9</v>
      </c>
      <c r="D206" s="15" t="s">
        <v>116</v>
      </c>
      <c r="E206" s="17">
        <v>163183110</v>
      </c>
      <c r="F206" s="17">
        <v>25037801</v>
      </c>
      <c r="G206" s="19" t="s">
        <v>187</v>
      </c>
      <c r="H206" s="18">
        <v>78913360</v>
      </c>
      <c r="I206" s="19" t="s">
        <v>187</v>
      </c>
      <c r="J206" s="18">
        <v>11152123</v>
      </c>
      <c r="K206" s="18">
        <v>636</v>
      </c>
      <c r="L206" s="18">
        <v>139657547</v>
      </c>
      <c r="M206" s="13"/>
    </row>
    <row r="207" spans="1:13" ht="26.25">
      <c r="A207" s="14">
        <v>37</v>
      </c>
      <c r="B207" s="14">
        <v>12</v>
      </c>
      <c r="C207" s="15" t="s">
        <v>74</v>
      </c>
      <c r="D207" s="15" t="s">
        <v>116</v>
      </c>
      <c r="E207" s="17">
        <v>156966538</v>
      </c>
      <c r="F207" s="17">
        <v>36837194</v>
      </c>
      <c r="G207" s="18">
        <v>73958207</v>
      </c>
      <c r="H207" s="18">
        <v>132623572</v>
      </c>
      <c r="I207" s="18">
        <v>14733243</v>
      </c>
      <c r="J207" s="18">
        <v>91501366</v>
      </c>
      <c r="K207" s="18">
        <v>933</v>
      </c>
      <c r="L207" s="18">
        <v>156305139</v>
      </c>
      <c r="M207" s="13"/>
    </row>
    <row r="208" spans="1:13" ht="26.25">
      <c r="A208" s="14">
        <v>42</v>
      </c>
      <c r="B208" s="14">
        <v>13</v>
      </c>
      <c r="C208" s="15" t="s">
        <v>78</v>
      </c>
      <c r="D208" s="15" t="s">
        <v>116</v>
      </c>
      <c r="E208" s="17">
        <v>136949401</v>
      </c>
      <c r="F208" s="17">
        <v>10693594</v>
      </c>
      <c r="G208" s="18">
        <v>11726737</v>
      </c>
      <c r="H208" s="18">
        <v>97445988</v>
      </c>
      <c r="I208" s="30">
        <v>-4104811</v>
      </c>
      <c r="J208" s="18">
        <v>62868834</v>
      </c>
      <c r="K208" s="18">
        <v>325</v>
      </c>
      <c r="L208" s="18">
        <v>115603130</v>
      </c>
      <c r="M208" s="13"/>
    </row>
    <row r="209" spans="1:13" ht="26.25">
      <c r="A209" s="14">
        <v>45</v>
      </c>
      <c r="B209" s="14">
        <v>14</v>
      </c>
      <c r="C209" s="15" t="s">
        <v>185</v>
      </c>
      <c r="D209" s="15" t="s">
        <v>116</v>
      </c>
      <c r="E209" s="17">
        <v>131516834</v>
      </c>
      <c r="F209" s="17">
        <v>44059865</v>
      </c>
      <c r="G209" s="18">
        <v>55113919</v>
      </c>
      <c r="H209" s="18">
        <v>69642796</v>
      </c>
      <c r="I209" s="19" t="s">
        <v>187</v>
      </c>
      <c r="J209" s="18">
        <v>258236</v>
      </c>
      <c r="K209" s="18">
        <v>248</v>
      </c>
      <c r="L209" s="18">
        <v>111915139</v>
      </c>
      <c r="M209" s="13"/>
    </row>
    <row r="210" spans="1:13" ht="26.25">
      <c r="A210" s="14">
        <v>51</v>
      </c>
      <c r="B210" s="14">
        <v>15</v>
      </c>
      <c r="C210" s="15" t="s">
        <v>110</v>
      </c>
      <c r="D210" s="15" t="s">
        <v>116</v>
      </c>
      <c r="E210" s="17">
        <v>112263564</v>
      </c>
      <c r="F210" s="17">
        <v>7795807</v>
      </c>
      <c r="G210" s="18">
        <v>12387595</v>
      </c>
      <c r="H210" s="18">
        <v>70079229</v>
      </c>
      <c r="I210" s="30">
        <v>-3740043</v>
      </c>
      <c r="J210" s="18">
        <v>14084835</v>
      </c>
      <c r="K210" s="18">
        <v>223</v>
      </c>
      <c r="L210" s="18">
        <v>112263564</v>
      </c>
      <c r="M210" s="13"/>
    </row>
    <row r="211" spans="1:13" ht="26.25">
      <c r="A211" s="14">
        <v>53</v>
      </c>
      <c r="B211" s="14">
        <v>16</v>
      </c>
      <c r="C211" s="15" t="s">
        <v>292</v>
      </c>
      <c r="D211" s="15" t="s">
        <v>116</v>
      </c>
      <c r="E211" s="17">
        <v>110269540</v>
      </c>
      <c r="F211" s="17">
        <v>9204594</v>
      </c>
      <c r="G211" s="18">
        <v>4941979</v>
      </c>
      <c r="H211" s="18">
        <v>17382028</v>
      </c>
      <c r="I211" s="30">
        <v>4941979</v>
      </c>
      <c r="J211" s="18">
        <v>0</v>
      </c>
      <c r="K211" s="18">
        <v>128</v>
      </c>
      <c r="L211" s="18">
        <v>0</v>
      </c>
      <c r="M211" s="13"/>
    </row>
    <row r="212" spans="1:12" ht="15">
      <c r="A212" s="14">
        <v>56</v>
      </c>
      <c r="B212" s="14">
        <v>17</v>
      </c>
      <c r="C212" s="15" t="s">
        <v>48</v>
      </c>
      <c r="D212" s="15" t="s">
        <v>329</v>
      </c>
      <c r="E212" s="17">
        <v>101918049</v>
      </c>
      <c r="F212" s="17">
        <v>16442231</v>
      </c>
      <c r="G212" s="18">
        <v>13233039</v>
      </c>
      <c r="H212" s="18">
        <v>29082443</v>
      </c>
      <c r="I212" s="30">
        <v>5821590</v>
      </c>
      <c r="J212" s="18">
        <v>67680590</v>
      </c>
      <c r="K212" s="18">
        <v>676</v>
      </c>
      <c r="L212" s="18">
        <v>101918049</v>
      </c>
    </row>
    <row r="213" spans="1:13" ht="26.25">
      <c r="A213" s="14">
        <v>60</v>
      </c>
      <c r="B213" s="14">
        <v>18</v>
      </c>
      <c r="C213" s="15" t="s">
        <v>281</v>
      </c>
      <c r="D213" s="15" t="s">
        <v>116</v>
      </c>
      <c r="E213" s="17">
        <v>94994468</v>
      </c>
      <c r="F213" s="17">
        <v>32156559</v>
      </c>
      <c r="G213" s="19" t="s">
        <v>187</v>
      </c>
      <c r="H213" s="19" t="s">
        <v>187</v>
      </c>
      <c r="I213" s="30">
        <v>14522164</v>
      </c>
      <c r="J213" s="18">
        <v>0</v>
      </c>
      <c r="K213" s="18">
        <v>524</v>
      </c>
      <c r="L213" s="18">
        <v>94994468</v>
      </c>
      <c r="M213" s="13"/>
    </row>
    <row r="214" spans="1:13" ht="39">
      <c r="A214" s="14">
        <v>61</v>
      </c>
      <c r="B214" s="14">
        <v>19</v>
      </c>
      <c r="C214" s="15" t="s">
        <v>241</v>
      </c>
      <c r="D214" s="15" t="s">
        <v>116</v>
      </c>
      <c r="E214" s="17">
        <v>94256509</v>
      </c>
      <c r="F214" s="17">
        <v>21219514</v>
      </c>
      <c r="G214" s="18">
        <v>-11539758</v>
      </c>
      <c r="H214" s="18">
        <v>43472954</v>
      </c>
      <c r="I214" s="30">
        <v>3456437</v>
      </c>
      <c r="J214" s="18">
        <v>1604674</v>
      </c>
      <c r="K214" s="18">
        <v>770</v>
      </c>
      <c r="L214" s="18">
        <v>94256509</v>
      </c>
      <c r="M214" s="13"/>
    </row>
    <row r="215" spans="1:13" ht="26.25">
      <c r="A215" s="14">
        <v>64</v>
      </c>
      <c r="B215" s="14">
        <v>20</v>
      </c>
      <c r="C215" s="15" t="s">
        <v>255</v>
      </c>
      <c r="D215" s="15" t="s">
        <v>116</v>
      </c>
      <c r="E215" s="17">
        <v>91248616</v>
      </c>
      <c r="F215" s="17">
        <v>13786340</v>
      </c>
      <c r="G215" s="18">
        <v>14818352</v>
      </c>
      <c r="H215" s="18">
        <v>41361611</v>
      </c>
      <c r="I215" s="30">
        <v>12504198</v>
      </c>
      <c r="J215" s="18">
        <v>6543525</v>
      </c>
      <c r="K215" s="18">
        <v>1</v>
      </c>
      <c r="L215" s="18">
        <v>49775595</v>
      </c>
      <c r="M215" s="13"/>
    </row>
    <row r="216" spans="1:13" ht="15">
      <c r="A216" s="14">
        <v>68</v>
      </c>
      <c r="B216" s="14">
        <v>21</v>
      </c>
      <c r="C216" s="15" t="s">
        <v>570</v>
      </c>
      <c r="D216" s="15" t="s">
        <v>329</v>
      </c>
      <c r="E216" s="17">
        <v>83346436</v>
      </c>
      <c r="F216" s="22" t="s">
        <v>187</v>
      </c>
      <c r="G216" s="19" t="s">
        <v>187</v>
      </c>
      <c r="H216" s="19" t="s">
        <v>187</v>
      </c>
      <c r="I216" s="143" t="s">
        <v>187</v>
      </c>
      <c r="J216" s="19" t="s">
        <v>187</v>
      </c>
      <c r="K216" s="19" t="s">
        <v>187</v>
      </c>
      <c r="L216" s="19" t="s">
        <v>187</v>
      </c>
      <c r="M216" s="13"/>
    </row>
    <row r="217" spans="1:13" ht="26.25">
      <c r="A217" s="14">
        <v>78</v>
      </c>
      <c r="B217" s="14">
        <v>22</v>
      </c>
      <c r="C217" s="15" t="s">
        <v>252</v>
      </c>
      <c r="D217" s="15" t="s">
        <v>330</v>
      </c>
      <c r="E217" s="17">
        <v>75332045</v>
      </c>
      <c r="F217" s="17">
        <v>589322</v>
      </c>
      <c r="G217" s="18">
        <v>4516649</v>
      </c>
      <c r="H217" s="18">
        <v>32629531</v>
      </c>
      <c r="I217" s="30">
        <v>-3343429</v>
      </c>
      <c r="J217" s="18">
        <v>31766231</v>
      </c>
      <c r="K217" s="18">
        <v>61</v>
      </c>
      <c r="L217" s="18">
        <v>75332045</v>
      </c>
      <c r="M217" s="13"/>
    </row>
    <row r="218" spans="1:13" ht="15">
      <c r="A218" s="14">
        <v>79</v>
      </c>
      <c r="B218" s="14">
        <v>23</v>
      </c>
      <c r="C218" s="20" t="s">
        <v>50</v>
      </c>
      <c r="D218" s="15" t="s">
        <v>116</v>
      </c>
      <c r="E218" s="17">
        <v>75007739</v>
      </c>
      <c r="F218" s="17">
        <v>14137179</v>
      </c>
      <c r="G218" s="18">
        <v>24895798</v>
      </c>
      <c r="H218" s="18">
        <v>40581689</v>
      </c>
      <c r="I218" s="30">
        <v>8269471</v>
      </c>
      <c r="J218" s="18">
        <v>16128147</v>
      </c>
      <c r="K218" s="18">
        <v>204</v>
      </c>
      <c r="L218" s="18">
        <v>75007739</v>
      </c>
      <c r="M218" s="13"/>
    </row>
    <row r="219" spans="1:13" ht="26.25">
      <c r="A219" s="14">
        <v>85</v>
      </c>
      <c r="B219" s="14">
        <v>24</v>
      </c>
      <c r="C219" s="15" t="s">
        <v>165</v>
      </c>
      <c r="D219" s="15" t="s">
        <v>116</v>
      </c>
      <c r="E219" s="17">
        <v>69380910</v>
      </c>
      <c r="F219" s="17">
        <v>9068063</v>
      </c>
      <c r="G219" s="18">
        <v>24732059</v>
      </c>
      <c r="H219" s="18">
        <v>41844946</v>
      </c>
      <c r="I219" s="143" t="s">
        <v>187</v>
      </c>
      <c r="J219" s="18">
        <v>35221527</v>
      </c>
      <c r="K219" s="18">
        <v>529</v>
      </c>
      <c r="L219" s="18">
        <v>69380910</v>
      </c>
      <c r="M219" s="13"/>
    </row>
    <row r="220" spans="1:13" ht="26.25">
      <c r="A220" s="14">
        <v>95</v>
      </c>
      <c r="B220" s="14">
        <v>25</v>
      </c>
      <c r="C220" s="15" t="s">
        <v>82</v>
      </c>
      <c r="D220" s="15" t="s">
        <v>116</v>
      </c>
      <c r="E220" s="17">
        <v>61888130</v>
      </c>
      <c r="F220" s="17">
        <v>9065959</v>
      </c>
      <c r="G220" s="18">
        <v>5707800</v>
      </c>
      <c r="H220" s="18">
        <v>48652229</v>
      </c>
      <c r="I220" s="18">
        <v>66761</v>
      </c>
      <c r="J220" s="18">
        <v>2161746</v>
      </c>
      <c r="K220" s="18">
        <v>356</v>
      </c>
      <c r="L220" s="18">
        <v>54768720</v>
      </c>
      <c r="M220" s="13"/>
    </row>
    <row r="221" spans="1:13" ht="26.25">
      <c r="A221" s="14">
        <v>96</v>
      </c>
      <c r="B221" s="14">
        <v>26</v>
      </c>
      <c r="C221" s="15" t="s">
        <v>572</v>
      </c>
      <c r="D221" s="15" t="s">
        <v>116</v>
      </c>
      <c r="E221" s="17">
        <v>58763960</v>
      </c>
      <c r="F221" s="17">
        <v>9990379</v>
      </c>
      <c r="G221" s="18">
        <v>17609129</v>
      </c>
      <c r="H221" s="18">
        <v>48394405</v>
      </c>
      <c r="I221" s="18">
        <v>3663644</v>
      </c>
      <c r="J221" s="18">
        <v>14547112</v>
      </c>
      <c r="K221" s="18">
        <v>176</v>
      </c>
      <c r="L221" s="18">
        <v>57870890</v>
      </c>
      <c r="M221" s="13"/>
    </row>
    <row r="222" spans="1:13" ht="15">
      <c r="A222" s="14">
        <v>101</v>
      </c>
      <c r="B222" s="14">
        <v>27</v>
      </c>
      <c r="C222" s="15" t="s">
        <v>75</v>
      </c>
      <c r="D222" s="15" t="s">
        <v>116</v>
      </c>
      <c r="E222" s="17">
        <v>56700004</v>
      </c>
      <c r="F222" s="22" t="s">
        <v>187</v>
      </c>
      <c r="G222" s="19" t="s">
        <v>187</v>
      </c>
      <c r="H222" s="19" t="s">
        <v>187</v>
      </c>
      <c r="I222" s="19" t="s">
        <v>187</v>
      </c>
      <c r="J222" s="19" t="s">
        <v>187</v>
      </c>
      <c r="K222" s="19" t="s">
        <v>187</v>
      </c>
      <c r="L222" s="19" t="s">
        <v>187</v>
      </c>
      <c r="M222" s="13"/>
    </row>
    <row r="223" spans="1:13" ht="26.25">
      <c r="A223" s="14">
        <v>105</v>
      </c>
      <c r="B223" s="14">
        <v>28</v>
      </c>
      <c r="C223" s="15" t="s">
        <v>167</v>
      </c>
      <c r="D223" s="15" t="s">
        <v>116</v>
      </c>
      <c r="E223" s="17">
        <v>53465169</v>
      </c>
      <c r="F223" s="17">
        <v>13818654</v>
      </c>
      <c r="G223" s="18">
        <v>14376938</v>
      </c>
      <c r="H223" s="18">
        <v>38905665</v>
      </c>
      <c r="I223" s="18">
        <v>1285659</v>
      </c>
      <c r="J223" s="18">
        <v>19700891</v>
      </c>
      <c r="K223" s="18">
        <v>303</v>
      </c>
      <c r="L223" s="18">
        <v>50751005</v>
      </c>
      <c r="M223" s="13"/>
    </row>
    <row r="224" spans="1:13" ht="26.25">
      <c r="A224" s="14">
        <v>110</v>
      </c>
      <c r="B224" s="14">
        <v>29</v>
      </c>
      <c r="C224" s="15" t="s">
        <v>231</v>
      </c>
      <c r="D224" s="15" t="s">
        <v>116</v>
      </c>
      <c r="E224" s="17">
        <v>50669844</v>
      </c>
      <c r="F224" s="17">
        <v>7539574</v>
      </c>
      <c r="G224" s="18">
        <v>36425492</v>
      </c>
      <c r="H224" s="18">
        <v>47613467</v>
      </c>
      <c r="I224" s="19" t="s">
        <v>187</v>
      </c>
      <c r="J224" s="18">
        <v>6566950</v>
      </c>
      <c r="K224" s="19" t="s">
        <v>187</v>
      </c>
      <c r="L224" s="18">
        <v>36119603</v>
      </c>
      <c r="M224" s="13"/>
    </row>
    <row r="225" spans="1:13" ht="15">
      <c r="A225" s="14">
        <v>112</v>
      </c>
      <c r="B225" s="14">
        <v>30</v>
      </c>
      <c r="C225" s="20" t="s">
        <v>50</v>
      </c>
      <c r="D225" s="15" t="s">
        <v>322</v>
      </c>
      <c r="E225" s="17">
        <v>50495945</v>
      </c>
      <c r="F225" s="17">
        <v>11509325</v>
      </c>
      <c r="G225" s="18">
        <v>17702563</v>
      </c>
      <c r="H225" s="18">
        <v>28238962</v>
      </c>
      <c r="I225" s="18">
        <v>6368178</v>
      </c>
      <c r="J225" s="18">
        <v>0</v>
      </c>
      <c r="K225" s="18">
        <v>159</v>
      </c>
      <c r="L225" s="18">
        <v>45681307</v>
      </c>
      <c r="M225" s="13"/>
    </row>
    <row r="226" spans="1:13" ht="26.25">
      <c r="A226" s="14">
        <v>113</v>
      </c>
      <c r="B226" s="14">
        <v>31</v>
      </c>
      <c r="C226" s="15" t="s">
        <v>10</v>
      </c>
      <c r="D226" s="15" t="s">
        <v>116</v>
      </c>
      <c r="E226" s="17">
        <v>50452876</v>
      </c>
      <c r="F226" s="17">
        <v>10312356</v>
      </c>
      <c r="G226" s="18">
        <v>12111972</v>
      </c>
      <c r="H226" s="18">
        <v>26663349</v>
      </c>
      <c r="I226" s="18">
        <v>2928455</v>
      </c>
      <c r="J226" s="18">
        <v>27866331</v>
      </c>
      <c r="K226" s="18">
        <v>217</v>
      </c>
      <c r="L226" s="18">
        <v>48745095</v>
      </c>
      <c r="M226" s="13"/>
    </row>
    <row r="227" spans="1:13" ht="15">
      <c r="A227" s="14">
        <v>115</v>
      </c>
      <c r="B227" s="14">
        <v>32</v>
      </c>
      <c r="C227" s="15" t="s">
        <v>528</v>
      </c>
      <c r="D227" s="15" t="s">
        <v>116</v>
      </c>
      <c r="E227" s="17">
        <v>49979944</v>
      </c>
      <c r="F227" s="17">
        <v>3259929</v>
      </c>
      <c r="G227" s="19" t="s">
        <v>187</v>
      </c>
      <c r="H227" s="19" t="s">
        <v>187</v>
      </c>
      <c r="I227" s="19" t="s">
        <v>187</v>
      </c>
      <c r="J227" s="18">
        <v>26212725</v>
      </c>
      <c r="K227" s="18">
        <v>6</v>
      </c>
      <c r="L227" s="18">
        <v>0</v>
      </c>
      <c r="M227" s="13"/>
    </row>
    <row r="228" spans="1:13" ht="26.25">
      <c r="A228" s="14">
        <v>125</v>
      </c>
      <c r="B228" s="14">
        <v>33</v>
      </c>
      <c r="C228" s="15" t="s">
        <v>221</v>
      </c>
      <c r="D228" s="15" t="s">
        <v>116</v>
      </c>
      <c r="E228" s="17">
        <v>47525711</v>
      </c>
      <c r="F228" s="17">
        <v>5964672</v>
      </c>
      <c r="G228" s="18">
        <v>8788447</v>
      </c>
      <c r="H228" s="18">
        <v>25405724</v>
      </c>
      <c r="I228" s="18">
        <v>2410497</v>
      </c>
      <c r="J228" s="18">
        <v>1571905</v>
      </c>
      <c r="K228" s="18">
        <v>120</v>
      </c>
      <c r="L228" s="18">
        <v>24302441</v>
      </c>
      <c r="M228" s="13"/>
    </row>
    <row r="229" spans="1:13" ht="26.25">
      <c r="A229" s="14">
        <v>130</v>
      </c>
      <c r="B229" s="14">
        <v>34</v>
      </c>
      <c r="C229" s="15" t="s">
        <v>223</v>
      </c>
      <c r="D229" s="15" t="s">
        <v>531</v>
      </c>
      <c r="E229" s="17">
        <v>45947677</v>
      </c>
      <c r="F229" s="17">
        <v>3300940</v>
      </c>
      <c r="G229" s="18">
        <v>292643</v>
      </c>
      <c r="H229" s="18">
        <v>19077756</v>
      </c>
      <c r="I229" s="18">
        <v>53095</v>
      </c>
      <c r="J229" s="18">
        <v>0</v>
      </c>
      <c r="K229" s="18">
        <v>57</v>
      </c>
      <c r="L229" s="18">
        <v>0</v>
      </c>
      <c r="M229" s="13"/>
    </row>
    <row r="230" spans="1:13" ht="26.25">
      <c r="A230" s="14">
        <v>136</v>
      </c>
      <c r="B230" s="14">
        <v>35</v>
      </c>
      <c r="C230" s="15" t="s">
        <v>13</v>
      </c>
      <c r="D230" s="15" t="s">
        <v>329</v>
      </c>
      <c r="E230" s="17">
        <v>44246195</v>
      </c>
      <c r="F230" s="17">
        <v>10515375</v>
      </c>
      <c r="G230" s="18">
        <v>21455890</v>
      </c>
      <c r="H230" s="18">
        <v>25059592</v>
      </c>
      <c r="I230" s="18">
        <v>6465601</v>
      </c>
      <c r="J230" s="18">
        <v>29694001</v>
      </c>
      <c r="K230" s="18">
        <v>120</v>
      </c>
      <c r="L230" s="18">
        <v>39143055</v>
      </c>
      <c r="M230" s="13"/>
    </row>
    <row r="231" spans="1:13" ht="26.25">
      <c r="A231" s="14">
        <v>142</v>
      </c>
      <c r="B231" s="14">
        <v>36</v>
      </c>
      <c r="C231" s="15" t="s">
        <v>194</v>
      </c>
      <c r="D231" s="15" t="s">
        <v>116</v>
      </c>
      <c r="E231" s="17">
        <v>43562848</v>
      </c>
      <c r="F231" s="17">
        <v>1932182</v>
      </c>
      <c r="G231" s="18">
        <v>4226713</v>
      </c>
      <c r="H231" s="18">
        <v>10920682</v>
      </c>
      <c r="I231" s="30">
        <v>958185</v>
      </c>
      <c r="J231" s="18">
        <v>0</v>
      </c>
      <c r="K231" s="18">
        <v>33</v>
      </c>
      <c r="L231" s="18">
        <v>0</v>
      </c>
      <c r="M231" s="13"/>
    </row>
    <row r="232" spans="1:13" ht="26.25">
      <c r="A232" s="14">
        <v>143</v>
      </c>
      <c r="B232" s="14">
        <v>37</v>
      </c>
      <c r="C232" s="15" t="s">
        <v>85</v>
      </c>
      <c r="D232" s="15" t="s">
        <v>116</v>
      </c>
      <c r="E232" s="17">
        <v>43545366</v>
      </c>
      <c r="F232" s="17">
        <v>7582012</v>
      </c>
      <c r="G232" s="18">
        <v>2918882</v>
      </c>
      <c r="H232" s="18">
        <v>14554439</v>
      </c>
      <c r="I232" s="30">
        <v>-601759</v>
      </c>
      <c r="J232" s="18">
        <v>235456</v>
      </c>
      <c r="K232" s="18">
        <v>227</v>
      </c>
      <c r="L232" s="18">
        <v>24951494</v>
      </c>
      <c r="M232" s="13"/>
    </row>
    <row r="233" spans="1:13" ht="15">
      <c r="A233" s="14">
        <v>154</v>
      </c>
      <c r="B233" s="14">
        <v>38</v>
      </c>
      <c r="C233" s="15" t="s">
        <v>199</v>
      </c>
      <c r="D233" s="15" t="s">
        <v>116</v>
      </c>
      <c r="E233" s="17">
        <v>40390324</v>
      </c>
      <c r="F233" s="17">
        <v>17150511</v>
      </c>
      <c r="G233" s="19" t="s">
        <v>187</v>
      </c>
      <c r="H233" s="19" t="s">
        <v>187</v>
      </c>
      <c r="I233" s="143" t="s">
        <v>187</v>
      </c>
      <c r="J233" s="18">
        <v>81275</v>
      </c>
      <c r="K233" s="18">
        <v>180</v>
      </c>
      <c r="L233" s="18">
        <v>39272585</v>
      </c>
      <c r="M233" s="13"/>
    </row>
    <row r="234" spans="1:13" ht="26.25">
      <c r="A234" s="14">
        <v>155</v>
      </c>
      <c r="B234" s="14">
        <v>39</v>
      </c>
      <c r="C234" s="15" t="s">
        <v>196</v>
      </c>
      <c r="D234" s="15" t="s">
        <v>116</v>
      </c>
      <c r="E234" s="17">
        <v>40297882</v>
      </c>
      <c r="F234" s="17">
        <v>6871250</v>
      </c>
      <c r="G234" s="18">
        <v>7192647</v>
      </c>
      <c r="H234" s="18">
        <v>26793009</v>
      </c>
      <c r="I234" s="30">
        <v>-3159576</v>
      </c>
      <c r="J234" s="18">
        <v>2184928</v>
      </c>
      <c r="K234" s="18">
        <v>393</v>
      </c>
      <c r="L234" s="18">
        <v>34586179</v>
      </c>
      <c r="M234" s="13"/>
    </row>
    <row r="235" spans="1:13" ht="26.25">
      <c r="A235" s="14">
        <v>156</v>
      </c>
      <c r="B235" s="14">
        <v>40</v>
      </c>
      <c r="C235" s="15" t="s">
        <v>251</v>
      </c>
      <c r="D235" s="15" t="s">
        <v>116</v>
      </c>
      <c r="E235" s="17">
        <v>40267944</v>
      </c>
      <c r="F235" s="17">
        <v>2761089</v>
      </c>
      <c r="G235" s="18">
        <v>18182872</v>
      </c>
      <c r="H235" s="18">
        <v>29019970</v>
      </c>
      <c r="I235" s="30">
        <v>759291</v>
      </c>
      <c r="J235" s="18">
        <v>0</v>
      </c>
      <c r="K235" s="18">
        <v>113</v>
      </c>
      <c r="L235" s="18">
        <v>6912299</v>
      </c>
      <c r="M235" s="13"/>
    </row>
    <row r="236" spans="1:13" ht="26.25">
      <c r="A236" s="14">
        <v>161</v>
      </c>
      <c r="B236" s="14">
        <v>41</v>
      </c>
      <c r="C236" s="15" t="s">
        <v>106</v>
      </c>
      <c r="D236" s="15" t="s">
        <v>116</v>
      </c>
      <c r="E236" s="17">
        <v>38859232</v>
      </c>
      <c r="F236" s="17">
        <v>10214909</v>
      </c>
      <c r="G236" s="18">
        <v>11589591</v>
      </c>
      <c r="H236" s="18">
        <v>31058025</v>
      </c>
      <c r="I236" s="18">
        <v>2141188</v>
      </c>
      <c r="J236" s="18">
        <v>4650000</v>
      </c>
      <c r="K236" s="18">
        <v>330</v>
      </c>
      <c r="L236" s="18">
        <v>38859232</v>
      </c>
      <c r="M236" s="13"/>
    </row>
    <row r="237" spans="1:13" ht="26.25">
      <c r="A237" s="14">
        <v>166</v>
      </c>
      <c r="B237" s="14">
        <v>42</v>
      </c>
      <c r="C237" s="15" t="s">
        <v>217</v>
      </c>
      <c r="D237" s="15" t="s">
        <v>116</v>
      </c>
      <c r="E237" s="17">
        <v>37489179</v>
      </c>
      <c r="F237" s="22" t="s">
        <v>187</v>
      </c>
      <c r="G237" s="19" t="s">
        <v>187</v>
      </c>
      <c r="H237" s="19" t="s">
        <v>187</v>
      </c>
      <c r="I237" s="19" t="s">
        <v>187</v>
      </c>
      <c r="J237" s="19" t="s">
        <v>187</v>
      </c>
      <c r="K237" s="19" t="s">
        <v>187</v>
      </c>
      <c r="L237" s="19" t="s">
        <v>187</v>
      </c>
      <c r="M237" s="13"/>
    </row>
    <row r="238" spans="1:13" ht="26.25">
      <c r="A238" s="14">
        <v>167</v>
      </c>
      <c r="B238" s="14">
        <v>43</v>
      </c>
      <c r="C238" s="15" t="s">
        <v>228</v>
      </c>
      <c r="D238" s="15" t="s">
        <v>116</v>
      </c>
      <c r="E238" s="17">
        <v>37487705</v>
      </c>
      <c r="F238" s="22" t="s">
        <v>187</v>
      </c>
      <c r="G238" s="19" t="s">
        <v>187</v>
      </c>
      <c r="H238" s="19" t="s">
        <v>187</v>
      </c>
      <c r="I238" s="19" t="s">
        <v>187</v>
      </c>
      <c r="J238" s="19" t="s">
        <v>187</v>
      </c>
      <c r="K238" s="19" t="s">
        <v>187</v>
      </c>
      <c r="L238" s="19" t="s">
        <v>187</v>
      </c>
      <c r="M238" s="13"/>
    </row>
    <row r="239" spans="1:13" ht="15">
      <c r="A239" s="14">
        <v>168</v>
      </c>
      <c r="B239" s="14">
        <v>44</v>
      </c>
      <c r="C239" s="15" t="s">
        <v>220</v>
      </c>
      <c r="D239" s="15" t="s">
        <v>116</v>
      </c>
      <c r="E239" s="17">
        <v>37319686</v>
      </c>
      <c r="F239" s="17">
        <v>7937682</v>
      </c>
      <c r="G239" s="18">
        <v>6913020</v>
      </c>
      <c r="H239" s="18">
        <v>17424426</v>
      </c>
      <c r="I239" s="18">
        <v>2723028</v>
      </c>
      <c r="J239" s="18">
        <v>6308677</v>
      </c>
      <c r="K239" s="18">
        <v>169</v>
      </c>
      <c r="L239" s="18">
        <v>23192794</v>
      </c>
      <c r="M239" s="13"/>
    </row>
    <row r="240" spans="1:13" ht="15">
      <c r="A240" s="14">
        <v>172</v>
      </c>
      <c r="B240" s="14">
        <v>45</v>
      </c>
      <c r="C240" s="15" t="s">
        <v>11</v>
      </c>
      <c r="D240" s="15" t="s">
        <v>116</v>
      </c>
      <c r="E240" s="17">
        <v>36059767</v>
      </c>
      <c r="F240" s="17">
        <v>6691907</v>
      </c>
      <c r="G240" s="19" t="s">
        <v>187</v>
      </c>
      <c r="H240" s="19" t="s">
        <v>187</v>
      </c>
      <c r="I240" s="19" t="s">
        <v>187</v>
      </c>
      <c r="J240" s="19" t="s">
        <v>187</v>
      </c>
      <c r="K240" s="19" t="s">
        <v>187</v>
      </c>
      <c r="L240" s="18">
        <v>33680174</v>
      </c>
      <c r="M240" s="13"/>
    </row>
    <row r="241" spans="1:13" ht="39">
      <c r="A241" s="14">
        <v>178</v>
      </c>
      <c r="B241" s="14">
        <v>46</v>
      </c>
      <c r="C241" s="15" t="s">
        <v>272</v>
      </c>
      <c r="D241" s="15" t="s">
        <v>334</v>
      </c>
      <c r="E241" s="17">
        <v>33992922</v>
      </c>
      <c r="F241" s="17">
        <v>4833294</v>
      </c>
      <c r="G241" s="18">
        <v>9122993</v>
      </c>
      <c r="H241" s="18">
        <v>14386829</v>
      </c>
      <c r="I241" s="18">
        <v>2826339</v>
      </c>
      <c r="J241" s="18">
        <v>0</v>
      </c>
      <c r="K241" s="18">
        <v>42</v>
      </c>
      <c r="L241" s="18">
        <v>0</v>
      </c>
      <c r="M241" s="13"/>
    </row>
    <row r="242" spans="1:13" ht="15">
      <c r="A242" s="14">
        <v>183</v>
      </c>
      <c r="B242" s="14">
        <v>47</v>
      </c>
      <c r="C242" s="15" t="s">
        <v>172</v>
      </c>
      <c r="D242" s="15" t="s">
        <v>116</v>
      </c>
      <c r="E242" s="17">
        <v>32980769</v>
      </c>
      <c r="F242" s="17">
        <v>1303178</v>
      </c>
      <c r="G242" s="18">
        <v>4651152</v>
      </c>
      <c r="H242" s="18">
        <v>8472771</v>
      </c>
      <c r="I242" s="18">
        <v>660245</v>
      </c>
      <c r="J242" s="18">
        <v>0</v>
      </c>
      <c r="K242" s="18">
        <v>42</v>
      </c>
      <c r="L242" s="18">
        <v>0</v>
      </c>
      <c r="M242" s="13"/>
    </row>
    <row r="243" spans="1:13" ht="15">
      <c r="A243" s="14">
        <v>187</v>
      </c>
      <c r="B243" s="14">
        <v>48</v>
      </c>
      <c r="C243" s="15" t="s">
        <v>247</v>
      </c>
      <c r="D243" s="15" t="s">
        <v>325</v>
      </c>
      <c r="E243" s="17">
        <v>32052547</v>
      </c>
      <c r="F243" s="17">
        <v>7435156</v>
      </c>
      <c r="G243" s="19" t="s">
        <v>187</v>
      </c>
      <c r="H243" s="18">
        <v>28325787</v>
      </c>
      <c r="I243" s="19" t="s">
        <v>187</v>
      </c>
      <c r="J243" s="18">
        <v>1006879</v>
      </c>
      <c r="K243" s="18">
        <v>184</v>
      </c>
      <c r="L243" s="19" t="s">
        <v>187</v>
      </c>
      <c r="M243" s="13"/>
    </row>
    <row r="244" spans="1:13" ht="26.25">
      <c r="A244" s="14">
        <v>189</v>
      </c>
      <c r="B244" s="14">
        <v>49</v>
      </c>
      <c r="C244" s="15" t="s">
        <v>184</v>
      </c>
      <c r="D244" s="15" t="s">
        <v>116</v>
      </c>
      <c r="E244" s="17">
        <v>31689559</v>
      </c>
      <c r="F244" s="17">
        <v>8942138</v>
      </c>
      <c r="G244" s="18">
        <v>10839920</v>
      </c>
      <c r="H244" s="18">
        <v>21012385</v>
      </c>
      <c r="I244" s="19" t="s">
        <v>187</v>
      </c>
      <c r="J244" s="18">
        <v>3409606</v>
      </c>
      <c r="K244" s="18">
        <v>167</v>
      </c>
      <c r="L244" s="18">
        <v>23648645</v>
      </c>
      <c r="M244" s="13"/>
    </row>
    <row r="245" spans="1:13" ht="39">
      <c r="A245" s="14">
        <v>190</v>
      </c>
      <c r="B245" s="14">
        <v>50</v>
      </c>
      <c r="C245" s="15" t="s">
        <v>239</v>
      </c>
      <c r="D245" s="15" t="s">
        <v>116</v>
      </c>
      <c r="E245" s="17">
        <v>31495837</v>
      </c>
      <c r="F245" s="17">
        <v>8490157</v>
      </c>
      <c r="G245" s="18">
        <v>5728514</v>
      </c>
      <c r="H245" s="18">
        <v>19498210</v>
      </c>
      <c r="I245" s="18">
        <v>4545918</v>
      </c>
      <c r="J245" s="18">
        <v>27158</v>
      </c>
      <c r="K245" s="18">
        <v>104</v>
      </c>
      <c r="L245" s="18">
        <v>28895790</v>
      </c>
      <c r="M245" s="13"/>
    </row>
    <row r="246" spans="1:13" ht="26.25">
      <c r="A246" s="14">
        <v>197</v>
      </c>
      <c r="B246" s="14">
        <v>51</v>
      </c>
      <c r="C246" s="15" t="s">
        <v>339</v>
      </c>
      <c r="D246" s="15" t="s">
        <v>116</v>
      </c>
      <c r="E246" s="17">
        <v>30125416</v>
      </c>
      <c r="F246" s="17">
        <v>7713995</v>
      </c>
      <c r="G246" s="18">
        <v>1279369</v>
      </c>
      <c r="H246" s="18">
        <v>17955426</v>
      </c>
      <c r="I246" s="30">
        <v>63879</v>
      </c>
      <c r="J246" s="18">
        <v>1890856</v>
      </c>
      <c r="K246" s="18">
        <v>302</v>
      </c>
      <c r="L246" s="18">
        <v>30125416</v>
      </c>
      <c r="M246" s="13"/>
    </row>
    <row r="247" spans="1:13" ht="15">
      <c r="A247" s="14">
        <v>201</v>
      </c>
      <c r="B247" s="14">
        <v>52</v>
      </c>
      <c r="C247" s="15" t="s">
        <v>180</v>
      </c>
      <c r="D247" s="15" t="s">
        <v>116</v>
      </c>
      <c r="E247" s="17">
        <v>29205306</v>
      </c>
      <c r="F247" s="17">
        <v>7969688</v>
      </c>
      <c r="G247" s="18">
        <v>3886075</v>
      </c>
      <c r="H247" s="18">
        <v>31600391</v>
      </c>
      <c r="I247" s="30">
        <v>-1416347</v>
      </c>
      <c r="J247" s="18">
        <v>1407792</v>
      </c>
      <c r="K247" s="18">
        <v>392</v>
      </c>
      <c r="L247" s="18">
        <v>28623384</v>
      </c>
      <c r="M247" s="13"/>
    </row>
    <row r="248" spans="1:13" ht="15">
      <c r="A248" s="14">
        <v>204</v>
      </c>
      <c r="B248" s="14">
        <v>53</v>
      </c>
      <c r="C248" s="20" t="s">
        <v>50</v>
      </c>
      <c r="D248" s="15" t="s">
        <v>116</v>
      </c>
      <c r="E248" s="17">
        <v>28493584</v>
      </c>
      <c r="F248" s="17">
        <v>7968094</v>
      </c>
      <c r="G248" s="18">
        <v>9788095</v>
      </c>
      <c r="H248" s="18">
        <v>14943211</v>
      </c>
      <c r="I248" s="30">
        <v>4658349</v>
      </c>
      <c r="J248" s="18">
        <v>19543</v>
      </c>
      <c r="K248" s="18">
        <v>142</v>
      </c>
      <c r="L248" s="18">
        <v>28239553</v>
      </c>
      <c r="M248" s="13"/>
    </row>
    <row r="249" spans="1:13" ht="26.25">
      <c r="A249" s="14">
        <v>206</v>
      </c>
      <c r="B249" s="14">
        <v>54</v>
      </c>
      <c r="C249" s="15" t="s">
        <v>219</v>
      </c>
      <c r="D249" s="15" t="s">
        <v>116</v>
      </c>
      <c r="E249" s="17">
        <v>28446013</v>
      </c>
      <c r="F249" s="17">
        <v>1836660</v>
      </c>
      <c r="G249" s="18">
        <v>3761814</v>
      </c>
      <c r="H249" s="18">
        <v>7832406</v>
      </c>
      <c r="I249" s="30">
        <v>538714</v>
      </c>
      <c r="J249" s="18">
        <v>0</v>
      </c>
      <c r="K249" s="18">
        <v>65</v>
      </c>
      <c r="L249" s="18">
        <v>0</v>
      </c>
      <c r="M249" s="13"/>
    </row>
    <row r="250" spans="1:13" ht="15">
      <c r="A250" s="14">
        <v>211</v>
      </c>
      <c r="B250" s="14">
        <v>55</v>
      </c>
      <c r="C250" s="15" t="s">
        <v>192</v>
      </c>
      <c r="D250" s="15" t="s">
        <v>116</v>
      </c>
      <c r="E250" s="17">
        <v>27705703</v>
      </c>
      <c r="F250" s="17">
        <v>5778576</v>
      </c>
      <c r="G250" s="18">
        <v>5542081</v>
      </c>
      <c r="H250" s="18">
        <v>15815011</v>
      </c>
      <c r="I250" s="30">
        <v>2562478</v>
      </c>
      <c r="J250" s="18">
        <v>2722000</v>
      </c>
      <c r="K250" s="18">
        <v>110</v>
      </c>
      <c r="L250" s="18">
        <v>22622703</v>
      </c>
      <c r="M250" s="13"/>
    </row>
    <row r="251" spans="1:13" ht="26.25">
      <c r="A251" s="14">
        <v>213</v>
      </c>
      <c r="B251" s="14">
        <v>56</v>
      </c>
      <c r="C251" s="15" t="s">
        <v>269</v>
      </c>
      <c r="D251" s="15" t="s">
        <v>116</v>
      </c>
      <c r="E251" s="17">
        <v>26590622</v>
      </c>
      <c r="F251" s="17">
        <v>8330181</v>
      </c>
      <c r="G251" s="18">
        <v>8157670</v>
      </c>
      <c r="H251" s="18">
        <v>13677947</v>
      </c>
      <c r="I251" s="30">
        <v>3093656</v>
      </c>
      <c r="J251" s="18">
        <v>5574286</v>
      </c>
      <c r="K251" s="18">
        <v>204</v>
      </c>
      <c r="L251" s="18">
        <v>26590622</v>
      </c>
      <c r="M251" s="13"/>
    </row>
    <row r="252" spans="1:13" ht="26.25">
      <c r="A252" s="14">
        <v>217</v>
      </c>
      <c r="B252" s="14">
        <v>57</v>
      </c>
      <c r="C252" s="15" t="s">
        <v>573</v>
      </c>
      <c r="D252" s="15" t="s">
        <v>329</v>
      </c>
      <c r="E252" s="17">
        <v>26192761</v>
      </c>
      <c r="F252" s="17">
        <v>4830852</v>
      </c>
      <c r="G252" s="18">
        <v>9797552</v>
      </c>
      <c r="H252" s="18">
        <v>18076415</v>
      </c>
      <c r="I252" s="30">
        <v>10680</v>
      </c>
      <c r="J252" s="18">
        <v>11299640</v>
      </c>
      <c r="K252" s="18">
        <v>132</v>
      </c>
      <c r="L252" s="18">
        <v>24432504</v>
      </c>
      <c r="M252" s="13"/>
    </row>
    <row r="253" spans="1:13" ht="26.25">
      <c r="A253" s="14">
        <v>223</v>
      </c>
      <c r="B253" s="14">
        <v>58</v>
      </c>
      <c r="C253" s="15" t="s">
        <v>195</v>
      </c>
      <c r="D253" s="15" t="s">
        <v>116</v>
      </c>
      <c r="E253" s="17">
        <v>25406241</v>
      </c>
      <c r="F253" s="17">
        <v>-621811</v>
      </c>
      <c r="G253" s="18">
        <v>683578</v>
      </c>
      <c r="H253" s="18">
        <v>9056418</v>
      </c>
      <c r="I253" s="30">
        <v>-878968</v>
      </c>
      <c r="J253" s="18">
        <v>0</v>
      </c>
      <c r="K253" s="18">
        <v>1</v>
      </c>
      <c r="L253" s="18">
        <v>0</v>
      </c>
      <c r="M253" s="13"/>
    </row>
    <row r="254" spans="1:13" ht="39">
      <c r="A254" s="14">
        <v>224</v>
      </c>
      <c r="B254" s="14">
        <v>59</v>
      </c>
      <c r="C254" s="15" t="s">
        <v>178</v>
      </c>
      <c r="D254" s="15" t="s">
        <v>116</v>
      </c>
      <c r="E254" s="17">
        <v>25251908</v>
      </c>
      <c r="F254" s="17">
        <v>3663350</v>
      </c>
      <c r="G254" s="18">
        <v>19084720</v>
      </c>
      <c r="H254" s="18">
        <v>32773992</v>
      </c>
      <c r="I254" s="30">
        <v>290731</v>
      </c>
      <c r="J254" s="18">
        <v>0</v>
      </c>
      <c r="K254" s="18">
        <v>142</v>
      </c>
      <c r="L254" s="18">
        <v>3659643</v>
      </c>
      <c r="M254" s="13"/>
    </row>
    <row r="255" spans="1:13" ht="26.25">
      <c r="A255" s="14">
        <v>227</v>
      </c>
      <c r="B255" s="14">
        <v>60</v>
      </c>
      <c r="C255" s="15" t="s">
        <v>225</v>
      </c>
      <c r="D255" s="15" t="s">
        <v>116</v>
      </c>
      <c r="E255" s="17">
        <v>24587251</v>
      </c>
      <c r="F255" s="17">
        <v>3660949</v>
      </c>
      <c r="G255" s="18">
        <v>6957582</v>
      </c>
      <c r="H255" s="18">
        <v>11783950</v>
      </c>
      <c r="I255" s="30">
        <v>989040</v>
      </c>
      <c r="J255" s="18">
        <v>4480162</v>
      </c>
      <c r="K255" s="18">
        <v>78</v>
      </c>
      <c r="L255" s="18">
        <v>22118190</v>
      </c>
      <c r="M255" s="13"/>
    </row>
    <row r="256" spans="1:13" ht="26.25">
      <c r="A256" s="14">
        <v>231</v>
      </c>
      <c r="B256" s="14">
        <v>61</v>
      </c>
      <c r="C256" s="15" t="s">
        <v>166</v>
      </c>
      <c r="D256" s="15" t="s">
        <v>116</v>
      </c>
      <c r="E256" s="17">
        <v>23604917</v>
      </c>
      <c r="F256" s="17">
        <v>5335512</v>
      </c>
      <c r="G256" s="18">
        <v>2514105</v>
      </c>
      <c r="H256" s="18">
        <v>16483863</v>
      </c>
      <c r="I256" s="18">
        <v>352643</v>
      </c>
      <c r="J256" s="18">
        <v>0</v>
      </c>
      <c r="K256" s="18">
        <v>196</v>
      </c>
      <c r="L256" s="18">
        <v>21012387</v>
      </c>
      <c r="M256" s="13"/>
    </row>
    <row r="257" spans="1:13" ht="26.25">
      <c r="A257" s="14">
        <v>236</v>
      </c>
      <c r="B257" s="14">
        <v>62</v>
      </c>
      <c r="C257" s="15" t="s">
        <v>310</v>
      </c>
      <c r="D257" s="15" t="s">
        <v>116</v>
      </c>
      <c r="E257" s="17">
        <v>23122430</v>
      </c>
      <c r="F257" s="17">
        <v>1574908</v>
      </c>
      <c r="G257" s="18">
        <v>2889310</v>
      </c>
      <c r="H257" s="18">
        <v>14434456</v>
      </c>
      <c r="I257" s="18">
        <v>1014612</v>
      </c>
      <c r="J257" s="18">
        <v>16499310</v>
      </c>
      <c r="K257" s="18">
        <v>4</v>
      </c>
      <c r="L257" s="18">
        <v>0</v>
      </c>
      <c r="M257" s="13"/>
    </row>
    <row r="258" spans="1:13" ht="26.25">
      <c r="A258" s="14">
        <v>238</v>
      </c>
      <c r="B258" s="14">
        <v>63</v>
      </c>
      <c r="C258" s="15" t="s">
        <v>253</v>
      </c>
      <c r="D258" s="15" t="s">
        <v>116</v>
      </c>
      <c r="E258" s="17">
        <v>22831312</v>
      </c>
      <c r="F258" s="17">
        <v>1997998</v>
      </c>
      <c r="G258" s="18">
        <v>5044847</v>
      </c>
      <c r="H258" s="18">
        <v>7108805</v>
      </c>
      <c r="I258" s="18">
        <v>682411</v>
      </c>
      <c r="J258" s="18">
        <v>0</v>
      </c>
      <c r="K258" s="18">
        <v>47</v>
      </c>
      <c r="L258" s="18">
        <v>0</v>
      </c>
      <c r="M258" s="13"/>
    </row>
    <row r="259" spans="1:13" ht="26.25">
      <c r="A259" s="14">
        <v>239</v>
      </c>
      <c r="B259" s="14">
        <v>64</v>
      </c>
      <c r="C259" s="15" t="s">
        <v>15</v>
      </c>
      <c r="D259" s="15" t="s">
        <v>335</v>
      </c>
      <c r="E259" s="17">
        <v>22814020</v>
      </c>
      <c r="F259" s="17">
        <v>6806492</v>
      </c>
      <c r="G259" s="18">
        <v>7559840</v>
      </c>
      <c r="H259" s="18">
        <v>20569429</v>
      </c>
      <c r="I259" s="18">
        <v>56785</v>
      </c>
      <c r="J259" s="18">
        <v>5213033</v>
      </c>
      <c r="K259" s="18">
        <v>178</v>
      </c>
      <c r="L259" s="18">
        <v>22741212</v>
      </c>
      <c r="M259" s="13"/>
    </row>
    <row r="260" spans="1:12" ht="26.25">
      <c r="A260" s="14">
        <v>248</v>
      </c>
      <c r="B260" s="14">
        <v>65</v>
      </c>
      <c r="C260" s="15" t="s">
        <v>174</v>
      </c>
      <c r="D260" s="15" t="s">
        <v>116</v>
      </c>
      <c r="E260" s="17">
        <v>21703248</v>
      </c>
      <c r="F260" s="17">
        <v>3640616</v>
      </c>
      <c r="G260" s="19" t="s">
        <v>187</v>
      </c>
      <c r="H260" s="19" t="s">
        <v>187</v>
      </c>
      <c r="I260" s="21" t="s">
        <v>187</v>
      </c>
      <c r="J260" s="18">
        <v>1199859</v>
      </c>
      <c r="K260" s="18">
        <v>172</v>
      </c>
      <c r="L260" s="18">
        <v>19246007</v>
      </c>
    </row>
    <row r="261" spans="3:12" ht="15.75" thickBot="1">
      <c r="C261" s="27" t="s">
        <v>540</v>
      </c>
      <c r="E261" s="7">
        <v>16554412089</v>
      </c>
      <c r="F261" s="7">
        <v>1940192251</v>
      </c>
      <c r="G261" s="7">
        <v>3176937320</v>
      </c>
      <c r="H261" s="7">
        <v>8839885213</v>
      </c>
      <c r="I261" s="7">
        <v>527819211</v>
      </c>
      <c r="J261" s="7">
        <v>6377551941</v>
      </c>
      <c r="K261" s="7">
        <v>35262</v>
      </c>
      <c r="L261" s="7">
        <v>14565566384</v>
      </c>
    </row>
    <row r="264" ht="15.75" thickBot="1"/>
    <row r="265" ht="15.75" thickBot="1">
      <c r="C265" s="23" t="s">
        <v>264</v>
      </c>
    </row>
    <row r="266" spans="1:12" ht="51">
      <c r="A266" s="2" t="s">
        <v>314</v>
      </c>
      <c r="B266" s="28" t="s">
        <v>533</v>
      </c>
      <c r="C266" s="3" t="s">
        <v>315</v>
      </c>
      <c r="D266" s="2" t="s">
        <v>320</v>
      </c>
      <c r="E266" s="4" t="s">
        <v>120</v>
      </c>
      <c r="F266" s="4" t="s">
        <v>122</v>
      </c>
      <c r="G266" s="4" t="s">
        <v>124</v>
      </c>
      <c r="H266" s="4" t="s">
        <v>126</v>
      </c>
      <c r="I266" s="4" t="s">
        <v>128</v>
      </c>
      <c r="J266" s="4" t="s">
        <v>316</v>
      </c>
      <c r="K266" s="4" t="s">
        <v>317</v>
      </c>
      <c r="L266" s="4" t="s">
        <v>130</v>
      </c>
    </row>
    <row r="267" spans="1:12" ht="63.75">
      <c r="A267" s="24" t="s">
        <v>532</v>
      </c>
      <c r="B267" s="24" t="s">
        <v>534</v>
      </c>
      <c r="C267" s="25" t="s">
        <v>536</v>
      </c>
      <c r="D267" s="24" t="s">
        <v>321</v>
      </c>
      <c r="E267" s="26" t="s">
        <v>121</v>
      </c>
      <c r="F267" s="26" t="s">
        <v>123</v>
      </c>
      <c r="G267" s="26" t="s">
        <v>125</v>
      </c>
      <c r="H267" s="26" t="s">
        <v>127</v>
      </c>
      <c r="I267" s="26" t="s">
        <v>129</v>
      </c>
      <c r="J267" s="26" t="s">
        <v>538</v>
      </c>
      <c r="K267" s="26" t="s">
        <v>539</v>
      </c>
      <c r="L267" s="26" t="s">
        <v>131</v>
      </c>
    </row>
    <row r="268" spans="1:12" ht="26.25">
      <c r="A268" s="14">
        <v>24</v>
      </c>
      <c r="B268" s="14">
        <v>1</v>
      </c>
      <c r="C268" s="15" t="s">
        <v>105</v>
      </c>
      <c r="D268" s="15" t="s">
        <v>116</v>
      </c>
      <c r="E268" s="17">
        <v>209161071</v>
      </c>
      <c r="F268" s="17">
        <v>55056357</v>
      </c>
      <c r="G268" s="18">
        <v>168377123</v>
      </c>
      <c r="H268" s="18">
        <v>207354847</v>
      </c>
      <c r="I268" s="19" t="s">
        <v>187</v>
      </c>
      <c r="J268" s="18">
        <v>3487393</v>
      </c>
      <c r="K268" s="18">
        <v>1248</v>
      </c>
      <c r="L268" s="18">
        <v>194491753</v>
      </c>
    </row>
    <row r="269" spans="1:12" ht="15">
      <c r="A269" s="14">
        <v>57</v>
      </c>
      <c r="B269" s="14">
        <v>2</v>
      </c>
      <c r="C269" s="20" t="s">
        <v>50</v>
      </c>
      <c r="D269" s="15" t="s">
        <v>326</v>
      </c>
      <c r="E269" s="17">
        <v>97892502</v>
      </c>
      <c r="F269" s="17">
        <v>20300032</v>
      </c>
      <c r="G269" s="18">
        <v>14023170</v>
      </c>
      <c r="H269" s="18">
        <v>90399581</v>
      </c>
      <c r="I269" s="18">
        <v>4210207</v>
      </c>
      <c r="J269" s="18">
        <v>230087</v>
      </c>
      <c r="K269" s="18">
        <v>433</v>
      </c>
      <c r="L269" s="18">
        <v>77105899</v>
      </c>
    </row>
    <row r="270" spans="1:12" ht="15">
      <c r="A270" s="14">
        <v>70</v>
      </c>
      <c r="B270" s="14">
        <v>3</v>
      </c>
      <c r="C270" s="15" t="s">
        <v>168</v>
      </c>
      <c r="D270" s="15" t="s">
        <v>325</v>
      </c>
      <c r="E270" s="17">
        <v>82386998</v>
      </c>
      <c r="F270" s="17">
        <v>8711623</v>
      </c>
      <c r="G270" s="18">
        <v>33124058</v>
      </c>
      <c r="H270" s="18">
        <v>79831826</v>
      </c>
      <c r="I270" s="18">
        <v>4054699</v>
      </c>
      <c r="J270" s="18">
        <v>3882680</v>
      </c>
      <c r="K270" s="18">
        <v>176</v>
      </c>
      <c r="L270" s="18">
        <v>58381143</v>
      </c>
    </row>
    <row r="271" spans="1:12" ht="26.25">
      <c r="A271" s="14">
        <v>180</v>
      </c>
      <c r="B271" s="14">
        <v>4</v>
      </c>
      <c r="C271" s="15" t="s">
        <v>250</v>
      </c>
      <c r="D271" s="15" t="s">
        <v>116</v>
      </c>
      <c r="E271" s="17">
        <v>33519997</v>
      </c>
      <c r="F271" s="17">
        <v>3971383</v>
      </c>
      <c r="G271" s="18">
        <v>16054067</v>
      </c>
      <c r="H271" s="18">
        <v>33035637</v>
      </c>
      <c r="I271" s="18">
        <v>2192048</v>
      </c>
      <c r="J271" s="18">
        <v>75557</v>
      </c>
      <c r="K271" s="19" t="s">
        <v>187</v>
      </c>
      <c r="L271" s="18">
        <v>32414294</v>
      </c>
    </row>
    <row r="272" spans="1:12" ht="26.25">
      <c r="A272" s="14">
        <v>186</v>
      </c>
      <c r="B272" s="14">
        <v>5</v>
      </c>
      <c r="C272" s="15" t="s">
        <v>69</v>
      </c>
      <c r="D272" s="15" t="s">
        <v>116</v>
      </c>
      <c r="E272" s="17">
        <v>32598834</v>
      </c>
      <c r="F272" s="17">
        <v>-585946</v>
      </c>
      <c r="G272" s="19" t="s">
        <v>187</v>
      </c>
      <c r="H272" s="18">
        <v>14664447</v>
      </c>
      <c r="I272" s="21" t="s">
        <v>187</v>
      </c>
      <c r="J272" s="18">
        <v>5278725</v>
      </c>
      <c r="K272" s="19" t="s">
        <v>187</v>
      </c>
      <c r="L272" s="18">
        <v>12063358</v>
      </c>
    </row>
    <row r="273" spans="1:12" ht="26.25">
      <c r="A273" s="14">
        <v>193</v>
      </c>
      <c r="B273" s="14">
        <v>6</v>
      </c>
      <c r="C273" s="15" t="s">
        <v>81</v>
      </c>
      <c r="D273" s="15" t="s">
        <v>116</v>
      </c>
      <c r="E273" s="17">
        <v>30771731</v>
      </c>
      <c r="F273" s="17">
        <v>7678574</v>
      </c>
      <c r="G273" s="18">
        <v>7156348</v>
      </c>
      <c r="H273" s="18">
        <v>31749747</v>
      </c>
      <c r="I273" s="19" t="s">
        <v>187</v>
      </c>
      <c r="J273" s="18">
        <v>16775000</v>
      </c>
      <c r="K273" s="18">
        <v>310</v>
      </c>
      <c r="L273" s="19" t="s">
        <v>187</v>
      </c>
    </row>
    <row r="274" spans="1:12" ht="26.25">
      <c r="A274" s="14">
        <v>195</v>
      </c>
      <c r="B274" s="14">
        <v>7</v>
      </c>
      <c r="C274" s="15" t="s">
        <v>473</v>
      </c>
      <c r="D274" s="15" t="s">
        <v>116</v>
      </c>
      <c r="E274" s="17">
        <v>30471047</v>
      </c>
      <c r="F274" s="17">
        <v>300635</v>
      </c>
      <c r="G274" s="18">
        <v>1257687</v>
      </c>
      <c r="H274" s="18">
        <v>11898203</v>
      </c>
      <c r="I274" s="18">
        <v>179054</v>
      </c>
      <c r="J274" s="18">
        <v>0</v>
      </c>
      <c r="K274" s="18">
        <v>1</v>
      </c>
      <c r="L274" s="18">
        <v>0</v>
      </c>
    </row>
    <row r="275" spans="1:12" ht="26.25">
      <c r="A275" s="14">
        <v>196</v>
      </c>
      <c r="B275" s="14">
        <v>8</v>
      </c>
      <c r="C275" s="15" t="s">
        <v>284</v>
      </c>
      <c r="D275" s="15" t="s">
        <v>116</v>
      </c>
      <c r="E275" s="17">
        <v>30147819</v>
      </c>
      <c r="F275" s="17">
        <v>5510414</v>
      </c>
      <c r="G275" s="18">
        <v>28457618</v>
      </c>
      <c r="H275" s="18">
        <v>44993352</v>
      </c>
      <c r="I275" s="18">
        <v>177998</v>
      </c>
      <c r="J275" s="18">
        <v>88289</v>
      </c>
      <c r="K275" s="18">
        <v>151</v>
      </c>
      <c r="L275" s="18">
        <v>30147819</v>
      </c>
    </row>
    <row r="276" spans="1:12" ht="15">
      <c r="A276" s="14">
        <v>222</v>
      </c>
      <c r="B276" s="14">
        <v>9</v>
      </c>
      <c r="C276" s="15" t="s">
        <v>203</v>
      </c>
      <c r="D276" s="15" t="s">
        <v>116</v>
      </c>
      <c r="E276" s="17">
        <v>25460163</v>
      </c>
      <c r="F276" s="17">
        <v>5837133</v>
      </c>
      <c r="G276" s="18">
        <v>11222244</v>
      </c>
      <c r="H276" s="19" t="s">
        <v>187</v>
      </c>
      <c r="I276" s="19" t="s">
        <v>187</v>
      </c>
      <c r="J276" s="19" t="s">
        <v>187</v>
      </c>
      <c r="K276" s="18">
        <v>194</v>
      </c>
      <c r="L276" s="19" t="s">
        <v>187</v>
      </c>
    </row>
    <row r="277" spans="3:12" ht="15.75" thickBot="1">
      <c r="C277" s="27" t="s">
        <v>540</v>
      </c>
      <c r="E277" s="7">
        <v>572410162</v>
      </c>
      <c r="F277" s="7">
        <v>106780205</v>
      </c>
      <c r="G277" s="7">
        <v>283665435</v>
      </c>
      <c r="H277" s="7">
        <v>539883561</v>
      </c>
      <c r="I277" s="7">
        <v>41132713</v>
      </c>
      <c r="J277" s="7">
        <v>34982770</v>
      </c>
      <c r="K277" s="7">
        <v>2604</v>
      </c>
      <c r="L277" s="7">
        <v>457975648</v>
      </c>
    </row>
    <row r="280" ht="15.75" thickBot="1"/>
    <row r="281" ht="15.75" thickBot="1">
      <c r="C281" s="23" t="s">
        <v>261</v>
      </c>
    </row>
    <row r="282" spans="1:12" ht="51">
      <c r="A282" s="2" t="s">
        <v>314</v>
      </c>
      <c r="B282" s="28" t="s">
        <v>533</v>
      </c>
      <c r="C282" s="3" t="s">
        <v>315</v>
      </c>
      <c r="D282" s="2" t="s">
        <v>320</v>
      </c>
      <c r="E282" s="4" t="s">
        <v>120</v>
      </c>
      <c r="F282" s="4" t="s">
        <v>122</v>
      </c>
      <c r="G282" s="4" t="s">
        <v>124</v>
      </c>
      <c r="H282" s="4" t="s">
        <v>126</v>
      </c>
      <c r="I282" s="4" t="s">
        <v>128</v>
      </c>
      <c r="J282" s="4" t="s">
        <v>316</v>
      </c>
      <c r="K282" s="4" t="s">
        <v>317</v>
      </c>
      <c r="L282" s="4" t="s">
        <v>130</v>
      </c>
    </row>
    <row r="283" spans="1:12" ht="63.75">
      <c r="A283" s="24" t="s">
        <v>532</v>
      </c>
      <c r="B283" s="24" t="s">
        <v>534</v>
      </c>
      <c r="C283" s="25" t="s">
        <v>536</v>
      </c>
      <c r="D283" s="24" t="s">
        <v>321</v>
      </c>
      <c r="E283" s="26" t="s">
        <v>121</v>
      </c>
      <c r="F283" s="26" t="s">
        <v>123</v>
      </c>
      <c r="G283" s="26" t="s">
        <v>125</v>
      </c>
      <c r="H283" s="26" t="s">
        <v>127</v>
      </c>
      <c r="I283" s="26" t="s">
        <v>129</v>
      </c>
      <c r="J283" s="26" t="s">
        <v>538</v>
      </c>
      <c r="K283" s="26" t="s">
        <v>539</v>
      </c>
      <c r="L283" s="26" t="s">
        <v>131</v>
      </c>
    </row>
    <row r="284" spans="1:12" ht="26.25">
      <c r="A284" s="14">
        <v>8</v>
      </c>
      <c r="B284" s="14">
        <v>1</v>
      </c>
      <c r="C284" s="15" t="s">
        <v>83</v>
      </c>
      <c r="D284" s="15" t="s">
        <v>116</v>
      </c>
      <c r="E284" s="17">
        <v>493739093</v>
      </c>
      <c r="F284" s="17">
        <v>104238843</v>
      </c>
      <c r="G284" s="18">
        <v>331864945</v>
      </c>
      <c r="H284" s="18">
        <v>543743547</v>
      </c>
      <c r="I284" s="18">
        <v>37611645</v>
      </c>
      <c r="J284" s="18">
        <v>31219661</v>
      </c>
      <c r="K284" s="18">
        <v>2909</v>
      </c>
      <c r="L284" s="18">
        <v>126346437</v>
      </c>
    </row>
    <row r="285" spans="1:12" ht="26.25">
      <c r="A285" s="14">
        <v>9</v>
      </c>
      <c r="B285" s="14">
        <v>2</v>
      </c>
      <c r="C285" s="15" t="s">
        <v>63</v>
      </c>
      <c r="D285" s="15" t="s">
        <v>322</v>
      </c>
      <c r="E285" s="17">
        <v>477950686</v>
      </c>
      <c r="F285" s="17">
        <v>76435274</v>
      </c>
      <c r="G285" s="18">
        <v>735821034</v>
      </c>
      <c r="H285" s="18">
        <v>949735120</v>
      </c>
      <c r="I285" s="18">
        <v>29936623</v>
      </c>
      <c r="J285" s="18">
        <v>30794464</v>
      </c>
      <c r="K285" s="18">
        <v>1891</v>
      </c>
      <c r="L285" s="18">
        <v>474422954</v>
      </c>
    </row>
    <row r="286" spans="1:12" ht="26.25">
      <c r="A286" s="14">
        <v>10</v>
      </c>
      <c r="B286" s="14">
        <v>3</v>
      </c>
      <c r="C286" s="15" t="s">
        <v>177</v>
      </c>
      <c r="D286" s="15" t="s">
        <v>116</v>
      </c>
      <c r="E286" s="17">
        <v>451878571</v>
      </c>
      <c r="F286" s="17">
        <v>2439133</v>
      </c>
      <c r="G286" s="18">
        <v>2105709</v>
      </c>
      <c r="H286" s="18">
        <v>249818975</v>
      </c>
      <c r="I286" s="30">
        <v>-3706030</v>
      </c>
      <c r="J286" s="18">
        <v>200407595</v>
      </c>
      <c r="K286" s="18">
        <v>39</v>
      </c>
      <c r="L286" s="18">
        <v>0</v>
      </c>
    </row>
    <row r="287" spans="1:12" ht="26.25">
      <c r="A287" s="14">
        <v>16</v>
      </c>
      <c r="B287" s="14">
        <v>4</v>
      </c>
      <c r="C287" s="15" t="s">
        <v>68</v>
      </c>
      <c r="D287" s="15" t="s">
        <v>116</v>
      </c>
      <c r="E287" s="17">
        <v>302359023</v>
      </c>
      <c r="F287" s="17">
        <v>40812755</v>
      </c>
      <c r="G287" s="18">
        <v>12248242</v>
      </c>
      <c r="H287" s="18">
        <v>521414843</v>
      </c>
      <c r="I287" s="30">
        <v>-31450971</v>
      </c>
      <c r="J287" s="18">
        <v>0</v>
      </c>
      <c r="K287" s="18">
        <v>2844</v>
      </c>
      <c r="L287" s="18">
        <v>287576571</v>
      </c>
    </row>
    <row r="288" spans="1:12" ht="26.25">
      <c r="A288" s="14">
        <v>23</v>
      </c>
      <c r="B288" s="14">
        <v>5</v>
      </c>
      <c r="C288" s="15" t="s">
        <v>45</v>
      </c>
      <c r="D288" s="15" t="s">
        <v>325</v>
      </c>
      <c r="E288" s="17">
        <v>209890975</v>
      </c>
      <c r="F288" s="17">
        <v>28387768</v>
      </c>
      <c r="G288" s="18">
        <v>162745854</v>
      </c>
      <c r="H288" s="18">
        <v>271405209</v>
      </c>
      <c r="I288" s="30">
        <v>4773869</v>
      </c>
      <c r="J288" s="18">
        <v>95702771</v>
      </c>
      <c r="K288" s="18">
        <v>1146</v>
      </c>
      <c r="L288" s="18">
        <v>207738460</v>
      </c>
    </row>
    <row r="289" spans="1:12" ht="26.25">
      <c r="A289" s="14">
        <v>32</v>
      </c>
      <c r="B289" s="14">
        <v>6</v>
      </c>
      <c r="C289" s="15" t="s">
        <v>276</v>
      </c>
      <c r="D289" s="15" t="s">
        <v>328</v>
      </c>
      <c r="E289" s="17">
        <v>178316139</v>
      </c>
      <c r="F289" s="17">
        <v>54051883</v>
      </c>
      <c r="G289" s="19" t="s">
        <v>187</v>
      </c>
      <c r="H289" s="19" t="s">
        <v>187</v>
      </c>
      <c r="I289" s="19" t="s">
        <v>187</v>
      </c>
      <c r="J289" s="19" t="s">
        <v>187</v>
      </c>
      <c r="K289" s="19" t="s">
        <v>187</v>
      </c>
      <c r="L289" s="18">
        <v>174274255</v>
      </c>
    </row>
    <row r="290" spans="1:12" ht="26.25">
      <c r="A290" s="14">
        <v>44</v>
      </c>
      <c r="B290" s="14">
        <v>7</v>
      </c>
      <c r="C290" s="15" t="s">
        <v>278</v>
      </c>
      <c r="D290" s="15" t="s">
        <v>116</v>
      </c>
      <c r="E290" s="17">
        <v>135922257</v>
      </c>
      <c r="F290" s="17">
        <v>20238941</v>
      </c>
      <c r="G290" s="18">
        <v>40275580</v>
      </c>
      <c r="H290" s="18">
        <v>105602458</v>
      </c>
      <c r="I290" s="18">
        <v>5589328</v>
      </c>
      <c r="J290" s="18">
        <v>30874115</v>
      </c>
      <c r="K290" s="18">
        <v>1253</v>
      </c>
      <c r="L290" s="18">
        <v>129186286</v>
      </c>
    </row>
    <row r="291" spans="1:12" ht="15">
      <c r="A291" s="14">
        <v>48</v>
      </c>
      <c r="B291" s="14">
        <v>8</v>
      </c>
      <c r="C291" s="15" t="s">
        <v>198</v>
      </c>
      <c r="D291" s="15" t="s">
        <v>116</v>
      </c>
      <c r="E291" s="17">
        <v>124174105</v>
      </c>
      <c r="F291" s="17">
        <v>14840316</v>
      </c>
      <c r="G291" s="18">
        <v>84649347</v>
      </c>
      <c r="H291" s="18">
        <v>141761197</v>
      </c>
      <c r="I291" s="18">
        <v>5662144</v>
      </c>
      <c r="J291" s="18">
        <v>0</v>
      </c>
      <c r="K291" s="18">
        <v>857</v>
      </c>
      <c r="L291" s="18">
        <v>123313992</v>
      </c>
    </row>
    <row r="292" spans="1:12" ht="26.25">
      <c r="A292" s="14">
        <v>49</v>
      </c>
      <c r="B292" s="14">
        <v>9</v>
      </c>
      <c r="C292" s="20" t="s">
        <v>50</v>
      </c>
      <c r="D292" s="15" t="s">
        <v>327</v>
      </c>
      <c r="E292" s="17">
        <v>115132656</v>
      </c>
      <c r="F292" s="17">
        <v>36215033</v>
      </c>
      <c r="G292" s="18">
        <v>77576543</v>
      </c>
      <c r="H292" s="18">
        <v>113518505</v>
      </c>
      <c r="I292" s="18">
        <v>16558810</v>
      </c>
      <c r="J292" s="18">
        <v>49629286</v>
      </c>
      <c r="K292" s="18">
        <v>980</v>
      </c>
      <c r="L292" s="18">
        <v>94487160</v>
      </c>
    </row>
    <row r="293" spans="1:12" ht="15">
      <c r="A293" s="14">
        <v>50</v>
      </c>
      <c r="B293" s="14">
        <v>10</v>
      </c>
      <c r="C293" s="15" t="s">
        <v>193</v>
      </c>
      <c r="D293" s="15" t="s">
        <v>116</v>
      </c>
      <c r="E293" s="17">
        <v>114113984</v>
      </c>
      <c r="F293" s="17">
        <v>16807845</v>
      </c>
      <c r="G293" s="18">
        <v>97431774</v>
      </c>
      <c r="H293" s="18">
        <v>169498386</v>
      </c>
      <c r="I293" s="18">
        <v>4375583</v>
      </c>
      <c r="J293" s="18">
        <v>16221598</v>
      </c>
      <c r="K293" s="18">
        <v>564</v>
      </c>
      <c r="L293" s="18">
        <v>73962905</v>
      </c>
    </row>
    <row r="294" spans="1:12" ht="26.25">
      <c r="A294" s="14">
        <v>59</v>
      </c>
      <c r="B294" s="14">
        <v>11</v>
      </c>
      <c r="C294" s="15" t="s">
        <v>277</v>
      </c>
      <c r="D294" s="15" t="s">
        <v>116</v>
      </c>
      <c r="E294" s="17">
        <v>95012863</v>
      </c>
      <c r="F294" s="17">
        <v>15305655</v>
      </c>
      <c r="G294" s="18">
        <v>126467863</v>
      </c>
      <c r="H294" s="18">
        <v>142321127</v>
      </c>
      <c r="I294" s="18">
        <v>2857588</v>
      </c>
      <c r="J294" s="18">
        <v>20279284</v>
      </c>
      <c r="K294" s="18">
        <v>656</v>
      </c>
      <c r="L294" s="18">
        <v>92325228</v>
      </c>
    </row>
    <row r="295" spans="1:12" ht="26.25">
      <c r="A295" s="14">
        <v>67</v>
      </c>
      <c r="B295" s="14">
        <v>12</v>
      </c>
      <c r="C295" s="15" t="s">
        <v>8</v>
      </c>
      <c r="D295" s="15" t="s">
        <v>116</v>
      </c>
      <c r="E295" s="17">
        <v>85009211</v>
      </c>
      <c r="F295" s="17">
        <v>18627948</v>
      </c>
      <c r="G295" s="18">
        <v>66068478</v>
      </c>
      <c r="H295" s="18">
        <v>71836345</v>
      </c>
      <c r="I295" s="18">
        <v>10041953</v>
      </c>
      <c r="J295" s="18">
        <v>4074118</v>
      </c>
      <c r="K295" s="18">
        <v>526</v>
      </c>
      <c r="L295" s="18">
        <v>84946122</v>
      </c>
    </row>
    <row r="296" spans="1:12" ht="26.25">
      <c r="A296" s="14">
        <v>71</v>
      </c>
      <c r="B296" s="14">
        <v>13</v>
      </c>
      <c r="C296" s="15" t="s">
        <v>238</v>
      </c>
      <c r="D296" s="15" t="s">
        <v>116</v>
      </c>
      <c r="E296" s="17">
        <v>80792237</v>
      </c>
      <c r="F296" s="17">
        <v>8053727</v>
      </c>
      <c r="G296" s="19" t="s">
        <v>187</v>
      </c>
      <c r="H296" s="18">
        <v>37190980</v>
      </c>
      <c r="I296" s="19" t="s">
        <v>187</v>
      </c>
      <c r="J296" s="18">
        <v>2774460</v>
      </c>
      <c r="K296" s="18">
        <v>77</v>
      </c>
      <c r="L296" s="18">
        <v>12517429</v>
      </c>
    </row>
    <row r="297" spans="1:12" ht="26.25">
      <c r="A297" s="14">
        <v>73</v>
      </c>
      <c r="B297" s="14">
        <v>14</v>
      </c>
      <c r="C297" s="15" t="s">
        <v>59</v>
      </c>
      <c r="D297" s="15" t="s">
        <v>116</v>
      </c>
      <c r="E297" s="17">
        <v>79463731</v>
      </c>
      <c r="F297" s="17">
        <v>30841293</v>
      </c>
      <c r="G297" s="18">
        <v>45305221</v>
      </c>
      <c r="H297" s="18">
        <v>76545898</v>
      </c>
      <c r="I297" s="18">
        <v>8213860</v>
      </c>
      <c r="J297" s="18">
        <v>15585233</v>
      </c>
      <c r="K297" s="18">
        <v>731</v>
      </c>
      <c r="L297" s="18">
        <v>71020731</v>
      </c>
    </row>
    <row r="298" spans="1:12" ht="26.25">
      <c r="A298" s="14">
        <v>75</v>
      </c>
      <c r="B298" s="14">
        <v>15</v>
      </c>
      <c r="C298" s="15" t="s">
        <v>76</v>
      </c>
      <c r="D298" s="15" t="s">
        <v>116</v>
      </c>
      <c r="E298" s="17">
        <v>78103571</v>
      </c>
      <c r="F298" s="17">
        <v>18341012</v>
      </c>
      <c r="G298" s="19" t="s">
        <v>187</v>
      </c>
      <c r="H298" s="18">
        <v>78911598</v>
      </c>
      <c r="I298" s="19" t="s">
        <v>187</v>
      </c>
      <c r="J298" s="18">
        <v>2856905</v>
      </c>
      <c r="K298" s="18">
        <v>303</v>
      </c>
      <c r="L298" s="18">
        <v>76670453</v>
      </c>
    </row>
    <row r="299" spans="1:12" ht="15">
      <c r="A299" s="14">
        <v>83</v>
      </c>
      <c r="B299" s="14">
        <v>16</v>
      </c>
      <c r="C299" s="15" t="s">
        <v>186</v>
      </c>
      <c r="D299" s="15" t="s">
        <v>116</v>
      </c>
      <c r="E299" s="17">
        <v>70253793</v>
      </c>
      <c r="F299" s="17">
        <v>12182591</v>
      </c>
      <c r="G299" s="18">
        <v>49087111</v>
      </c>
      <c r="H299" s="18">
        <v>64141413</v>
      </c>
      <c r="I299" s="18">
        <v>7475951</v>
      </c>
      <c r="J299" s="18">
        <v>19567</v>
      </c>
      <c r="K299" s="18">
        <v>266</v>
      </c>
      <c r="L299" s="18">
        <v>68738748</v>
      </c>
    </row>
    <row r="300" spans="1:12" ht="15">
      <c r="A300" s="14">
        <v>86</v>
      </c>
      <c r="B300" s="14">
        <v>17</v>
      </c>
      <c r="C300" s="15" t="s">
        <v>88</v>
      </c>
      <c r="D300" s="15" t="s">
        <v>116</v>
      </c>
      <c r="E300" s="17">
        <v>69202527</v>
      </c>
      <c r="F300" s="17">
        <v>12987994</v>
      </c>
      <c r="G300" s="18">
        <v>59805698</v>
      </c>
      <c r="H300" s="18">
        <v>67054283</v>
      </c>
      <c r="I300" s="18">
        <v>9097825</v>
      </c>
      <c r="J300" s="18">
        <v>2695260</v>
      </c>
      <c r="K300" s="18">
        <v>294</v>
      </c>
      <c r="L300" s="18">
        <v>67670477</v>
      </c>
    </row>
    <row r="301" spans="1:12" ht="26.25">
      <c r="A301" s="14">
        <v>89</v>
      </c>
      <c r="B301" s="14">
        <v>18</v>
      </c>
      <c r="C301" s="15" t="s">
        <v>49</v>
      </c>
      <c r="D301" s="15" t="s">
        <v>322</v>
      </c>
      <c r="E301" s="17">
        <v>63837221</v>
      </c>
      <c r="F301" s="17">
        <v>8536247</v>
      </c>
      <c r="G301" s="18">
        <v>15450164</v>
      </c>
      <c r="H301" s="18">
        <v>31617577</v>
      </c>
      <c r="I301" s="18">
        <v>1708392</v>
      </c>
      <c r="J301" s="18">
        <v>41244750</v>
      </c>
      <c r="K301" s="18">
        <v>556</v>
      </c>
      <c r="L301" s="18">
        <v>58639382</v>
      </c>
    </row>
    <row r="302" spans="1:12" ht="26.25">
      <c r="A302" s="14">
        <v>98</v>
      </c>
      <c r="B302" s="14">
        <v>19</v>
      </c>
      <c r="C302" s="15" t="s">
        <v>99</v>
      </c>
      <c r="D302" s="15" t="s">
        <v>116</v>
      </c>
      <c r="E302" s="17">
        <v>58321942</v>
      </c>
      <c r="F302" s="17">
        <v>24913970</v>
      </c>
      <c r="G302" s="18">
        <v>-61225754</v>
      </c>
      <c r="H302" s="18">
        <v>168817044</v>
      </c>
      <c r="I302" s="30">
        <v>-13274220</v>
      </c>
      <c r="J302" s="18">
        <v>1615074</v>
      </c>
      <c r="K302" s="18">
        <v>529</v>
      </c>
      <c r="L302" s="18">
        <v>55510618</v>
      </c>
    </row>
    <row r="303" spans="1:12" ht="26.25">
      <c r="A303" s="14">
        <v>100</v>
      </c>
      <c r="B303" s="14">
        <v>20</v>
      </c>
      <c r="C303" s="15" t="s">
        <v>72</v>
      </c>
      <c r="D303" s="15" t="s">
        <v>116</v>
      </c>
      <c r="E303" s="17">
        <v>57489217</v>
      </c>
      <c r="F303" s="17">
        <v>3714963</v>
      </c>
      <c r="G303" s="18">
        <v>7923044</v>
      </c>
      <c r="H303" s="18">
        <v>51207923</v>
      </c>
      <c r="I303" s="30">
        <v>1978547</v>
      </c>
      <c r="J303" s="18">
        <v>36228845</v>
      </c>
      <c r="K303" s="18">
        <v>49</v>
      </c>
      <c r="L303" s="18">
        <v>0</v>
      </c>
    </row>
    <row r="304" spans="1:12" ht="15">
      <c r="A304" s="14">
        <v>102</v>
      </c>
      <c r="B304" s="14">
        <v>21</v>
      </c>
      <c r="C304" s="20" t="s">
        <v>50</v>
      </c>
      <c r="D304" s="15" t="s">
        <v>116</v>
      </c>
      <c r="E304" s="17">
        <v>55308658</v>
      </c>
      <c r="F304" s="17">
        <v>16054405</v>
      </c>
      <c r="G304" s="18">
        <v>12251500</v>
      </c>
      <c r="H304" s="18">
        <v>51490889</v>
      </c>
      <c r="I304" s="30">
        <v>44651</v>
      </c>
      <c r="J304" s="18">
        <v>31049434</v>
      </c>
      <c r="K304" s="18">
        <v>513</v>
      </c>
      <c r="L304" s="18">
        <v>54266618</v>
      </c>
    </row>
    <row r="305" spans="1:12" ht="26.25">
      <c r="A305" s="14">
        <v>117</v>
      </c>
      <c r="B305" s="14">
        <v>22</v>
      </c>
      <c r="C305" s="15" t="s">
        <v>65</v>
      </c>
      <c r="D305" s="15" t="s">
        <v>116</v>
      </c>
      <c r="E305" s="17">
        <v>49230355</v>
      </c>
      <c r="F305" s="17">
        <v>141092</v>
      </c>
      <c r="G305" s="18">
        <v>214164</v>
      </c>
      <c r="H305" s="18">
        <v>3402661</v>
      </c>
      <c r="I305" s="30">
        <v>-40990</v>
      </c>
      <c r="J305" s="18">
        <v>31049433</v>
      </c>
      <c r="K305" s="18">
        <v>0</v>
      </c>
      <c r="L305" s="18">
        <v>0</v>
      </c>
    </row>
    <row r="306" spans="1:12" ht="26.25">
      <c r="A306" s="14">
        <v>120</v>
      </c>
      <c r="B306" s="14">
        <v>23</v>
      </c>
      <c r="C306" s="15" t="s">
        <v>80</v>
      </c>
      <c r="D306" s="15" t="s">
        <v>116</v>
      </c>
      <c r="E306" s="17">
        <v>47956852</v>
      </c>
      <c r="F306" s="17">
        <v>5174670</v>
      </c>
      <c r="G306" s="18">
        <v>395741</v>
      </c>
      <c r="H306" s="18">
        <v>12538857</v>
      </c>
      <c r="I306" s="18">
        <v>75076</v>
      </c>
      <c r="J306" s="18">
        <v>26929187</v>
      </c>
      <c r="K306" s="18">
        <v>282</v>
      </c>
      <c r="L306" s="18">
        <v>0</v>
      </c>
    </row>
    <row r="307" spans="1:12" ht="15">
      <c r="A307" s="14">
        <v>122</v>
      </c>
      <c r="B307" s="14">
        <v>24</v>
      </c>
      <c r="C307" s="20" t="s">
        <v>50</v>
      </c>
      <c r="D307" s="15" t="s">
        <v>116</v>
      </c>
      <c r="E307" s="17">
        <v>47574739</v>
      </c>
      <c r="F307" s="17">
        <v>12043649</v>
      </c>
      <c r="G307" s="18">
        <v>42857646</v>
      </c>
      <c r="H307" s="18">
        <v>53519458</v>
      </c>
      <c r="I307" s="18">
        <v>3965221</v>
      </c>
      <c r="J307" s="18">
        <v>14517066</v>
      </c>
      <c r="K307" s="18">
        <v>331</v>
      </c>
      <c r="L307" s="18">
        <v>45199840</v>
      </c>
    </row>
    <row r="308" spans="1:12" ht="15">
      <c r="A308" s="14">
        <v>123</v>
      </c>
      <c r="B308" s="14">
        <v>25</v>
      </c>
      <c r="C308" s="15" t="s">
        <v>571</v>
      </c>
      <c r="D308" s="15" t="s">
        <v>116</v>
      </c>
      <c r="E308" s="17">
        <v>47529595</v>
      </c>
      <c r="F308" s="17">
        <v>6903172</v>
      </c>
      <c r="G308" s="18">
        <v>14424497</v>
      </c>
      <c r="H308" s="18">
        <v>21498117</v>
      </c>
      <c r="I308" s="18">
        <v>6689685</v>
      </c>
      <c r="J308" s="18">
        <v>0</v>
      </c>
      <c r="K308" s="18">
        <v>6</v>
      </c>
      <c r="L308" s="18">
        <v>0</v>
      </c>
    </row>
    <row r="309" spans="1:12" ht="26.25">
      <c r="A309" s="14">
        <v>127</v>
      </c>
      <c r="B309" s="14">
        <v>26</v>
      </c>
      <c r="C309" s="15" t="s">
        <v>51</v>
      </c>
      <c r="D309" s="15" t="s">
        <v>332</v>
      </c>
      <c r="E309" s="17">
        <v>46906169</v>
      </c>
      <c r="F309" s="17">
        <v>10447390</v>
      </c>
      <c r="G309" s="18">
        <v>34961881</v>
      </c>
      <c r="H309" s="18">
        <v>42259416</v>
      </c>
      <c r="I309" s="18">
        <v>5471266</v>
      </c>
      <c r="J309" s="18">
        <v>693436</v>
      </c>
      <c r="K309" s="18">
        <v>297</v>
      </c>
      <c r="L309" s="18">
        <v>39936134</v>
      </c>
    </row>
    <row r="310" spans="1:12" ht="15">
      <c r="A310" s="14">
        <v>131</v>
      </c>
      <c r="B310" s="14">
        <v>27</v>
      </c>
      <c r="C310" s="15" t="s">
        <v>210</v>
      </c>
      <c r="D310" s="15" t="s">
        <v>116</v>
      </c>
      <c r="E310" s="17">
        <v>45647737</v>
      </c>
      <c r="F310" s="17">
        <v>9175958</v>
      </c>
      <c r="G310" s="18">
        <v>36266308</v>
      </c>
      <c r="H310" s="18">
        <v>43069912</v>
      </c>
      <c r="I310" s="18">
        <v>2150196</v>
      </c>
      <c r="J310" s="18">
        <v>381134</v>
      </c>
      <c r="K310" s="18">
        <v>576</v>
      </c>
      <c r="L310" s="18">
        <v>45290800</v>
      </c>
    </row>
    <row r="311" spans="1:12" ht="26.25">
      <c r="A311" s="14">
        <v>135</v>
      </c>
      <c r="B311" s="14">
        <v>28</v>
      </c>
      <c r="C311" s="15" t="s">
        <v>7</v>
      </c>
      <c r="D311" s="15" t="s">
        <v>116</v>
      </c>
      <c r="E311" s="17">
        <v>44439895</v>
      </c>
      <c r="F311" s="17">
        <v>12626146</v>
      </c>
      <c r="G311" s="18">
        <v>27429449</v>
      </c>
      <c r="H311" s="18">
        <v>51148100</v>
      </c>
      <c r="I311" s="18">
        <v>4076683</v>
      </c>
      <c r="J311" s="18">
        <v>17920</v>
      </c>
      <c r="K311" s="18">
        <v>556</v>
      </c>
      <c r="L311" s="18">
        <v>44001576</v>
      </c>
    </row>
    <row r="312" spans="1:12" ht="26.25">
      <c r="A312" s="14">
        <v>137</v>
      </c>
      <c r="B312" s="14">
        <v>29</v>
      </c>
      <c r="C312" s="15" t="s">
        <v>52</v>
      </c>
      <c r="D312" s="15" t="s">
        <v>116</v>
      </c>
      <c r="E312" s="17">
        <v>44088040</v>
      </c>
      <c r="F312" s="17">
        <v>5429569</v>
      </c>
      <c r="G312" s="18">
        <v>19250048</v>
      </c>
      <c r="H312" s="18">
        <v>36425623</v>
      </c>
      <c r="I312" s="18">
        <v>1332032</v>
      </c>
      <c r="J312" s="18">
        <v>3276709</v>
      </c>
      <c r="K312" s="18">
        <v>310</v>
      </c>
      <c r="L312" s="18">
        <v>43672259</v>
      </c>
    </row>
    <row r="313" spans="1:12" ht="26.25">
      <c r="A313" s="14">
        <v>141</v>
      </c>
      <c r="B313" s="14">
        <v>30</v>
      </c>
      <c r="C313" s="15" t="s">
        <v>274</v>
      </c>
      <c r="D313" s="15" t="s">
        <v>116</v>
      </c>
      <c r="E313" s="17">
        <v>43641970</v>
      </c>
      <c r="F313" s="17">
        <v>1285623</v>
      </c>
      <c r="G313" s="18">
        <v>3391661</v>
      </c>
      <c r="H313" s="18">
        <v>13141393</v>
      </c>
      <c r="I313" s="18">
        <v>328094</v>
      </c>
      <c r="J313" s="18">
        <v>26950000</v>
      </c>
      <c r="K313" s="18">
        <v>18</v>
      </c>
      <c r="L313" s="18">
        <v>0</v>
      </c>
    </row>
    <row r="314" spans="1:12" ht="15">
      <c r="A314" s="14">
        <v>149</v>
      </c>
      <c r="B314" s="14">
        <v>31</v>
      </c>
      <c r="C314" s="20" t="s">
        <v>50</v>
      </c>
      <c r="D314" s="15" t="s">
        <v>116</v>
      </c>
      <c r="E314" s="17">
        <v>41835476</v>
      </c>
      <c r="F314" s="17">
        <v>3876454</v>
      </c>
      <c r="G314" s="18">
        <v>9213778</v>
      </c>
      <c r="H314" s="18">
        <v>14501261</v>
      </c>
      <c r="I314" s="18">
        <v>3058681</v>
      </c>
      <c r="J314" s="18">
        <v>0</v>
      </c>
      <c r="K314" s="18">
        <v>30</v>
      </c>
      <c r="L314" s="18">
        <v>4483893</v>
      </c>
    </row>
    <row r="315" spans="1:12" ht="15">
      <c r="A315" s="14">
        <v>150</v>
      </c>
      <c r="B315" s="14">
        <v>32</v>
      </c>
      <c r="C315" s="15" t="s">
        <v>237</v>
      </c>
      <c r="D315" s="15" t="s">
        <v>116</v>
      </c>
      <c r="E315" s="17">
        <v>41660098</v>
      </c>
      <c r="F315" s="17">
        <v>7671322</v>
      </c>
      <c r="G315" s="18">
        <v>6467971</v>
      </c>
      <c r="H315" s="18">
        <v>30606483</v>
      </c>
      <c r="I315" s="18">
        <v>1718418</v>
      </c>
      <c r="J315" s="18">
        <v>26547317</v>
      </c>
      <c r="K315" s="19" t="s">
        <v>187</v>
      </c>
      <c r="L315" s="18">
        <v>27920983</v>
      </c>
    </row>
    <row r="316" spans="1:12" ht="26.25">
      <c r="A316" s="14">
        <v>152</v>
      </c>
      <c r="B316" s="14">
        <v>33</v>
      </c>
      <c r="C316" s="15" t="s">
        <v>6</v>
      </c>
      <c r="D316" s="15" t="s">
        <v>116</v>
      </c>
      <c r="E316" s="17">
        <v>40598842</v>
      </c>
      <c r="F316" s="17">
        <v>6379376</v>
      </c>
      <c r="G316" s="18">
        <v>18672448</v>
      </c>
      <c r="H316" s="18">
        <v>39372250</v>
      </c>
      <c r="I316" s="18">
        <v>1011243</v>
      </c>
      <c r="J316" s="18">
        <v>19235669</v>
      </c>
      <c r="K316" s="18">
        <v>345</v>
      </c>
      <c r="L316" s="18">
        <v>36210952</v>
      </c>
    </row>
    <row r="317" spans="1:12" ht="26.25">
      <c r="A317" s="14">
        <v>158</v>
      </c>
      <c r="B317" s="14">
        <v>34</v>
      </c>
      <c r="C317" s="15" t="s">
        <v>291</v>
      </c>
      <c r="D317" s="15" t="s">
        <v>116</v>
      </c>
      <c r="E317" s="17">
        <v>40139021</v>
      </c>
      <c r="F317" s="17">
        <v>625611</v>
      </c>
      <c r="G317" s="18">
        <v>629958</v>
      </c>
      <c r="H317" s="18">
        <v>13710734</v>
      </c>
      <c r="I317" s="18">
        <v>182131</v>
      </c>
      <c r="J317" s="18">
        <v>16724883</v>
      </c>
      <c r="K317" s="18">
        <v>33</v>
      </c>
      <c r="L317" s="18">
        <v>0</v>
      </c>
    </row>
    <row r="318" spans="1:12" ht="26.25">
      <c r="A318" s="14">
        <v>159</v>
      </c>
      <c r="B318" s="14">
        <v>35</v>
      </c>
      <c r="C318" s="15" t="s">
        <v>176</v>
      </c>
      <c r="D318" s="15" t="s">
        <v>116</v>
      </c>
      <c r="E318" s="17">
        <v>39458308</v>
      </c>
      <c r="F318" s="17">
        <v>12725229</v>
      </c>
      <c r="G318" s="18">
        <v>43814534</v>
      </c>
      <c r="H318" s="18">
        <v>65707403</v>
      </c>
      <c r="I318" s="18">
        <v>2895176</v>
      </c>
      <c r="J318" s="18">
        <v>22147953</v>
      </c>
      <c r="K318" s="18">
        <v>273</v>
      </c>
      <c r="L318" s="18">
        <v>38871104</v>
      </c>
    </row>
    <row r="319" spans="1:12" ht="15">
      <c r="A319" s="14">
        <v>165</v>
      </c>
      <c r="B319" s="14">
        <v>36</v>
      </c>
      <c r="C319" s="15" t="s">
        <v>283</v>
      </c>
      <c r="D319" s="15" t="s">
        <v>116</v>
      </c>
      <c r="E319" s="17">
        <v>37647007</v>
      </c>
      <c r="F319" s="17">
        <v>3922657</v>
      </c>
      <c r="G319" s="18">
        <v>3605060</v>
      </c>
      <c r="H319" s="18">
        <v>15285100</v>
      </c>
      <c r="I319" s="18">
        <v>1372557</v>
      </c>
      <c r="J319" s="18">
        <v>4596</v>
      </c>
      <c r="K319" s="18">
        <v>10</v>
      </c>
      <c r="L319" s="18">
        <v>0</v>
      </c>
    </row>
    <row r="320" spans="1:12" ht="26.25">
      <c r="A320" s="14">
        <v>174</v>
      </c>
      <c r="B320" s="14">
        <v>37</v>
      </c>
      <c r="C320" s="15" t="s">
        <v>279</v>
      </c>
      <c r="D320" s="15" t="s">
        <v>116</v>
      </c>
      <c r="E320" s="17">
        <v>34991539</v>
      </c>
      <c r="F320" s="17">
        <v>123231</v>
      </c>
      <c r="G320" s="18">
        <v>2136229</v>
      </c>
      <c r="H320" s="18">
        <v>14427409</v>
      </c>
      <c r="I320" s="18">
        <v>64275</v>
      </c>
      <c r="J320" s="18">
        <v>21954562</v>
      </c>
      <c r="K320" s="18">
        <v>8</v>
      </c>
      <c r="L320" s="18">
        <v>0</v>
      </c>
    </row>
    <row r="321" spans="1:12" ht="26.25">
      <c r="A321" s="14">
        <v>176</v>
      </c>
      <c r="B321" s="14">
        <v>38</v>
      </c>
      <c r="C321" s="15" t="s">
        <v>212</v>
      </c>
      <c r="D321" s="15" t="s">
        <v>116</v>
      </c>
      <c r="E321" s="17">
        <v>34841966</v>
      </c>
      <c r="F321" s="17">
        <v>1054758</v>
      </c>
      <c r="G321" s="18">
        <v>7226936</v>
      </c>
      <c r="H321" s="18">
        <v>30894091</v>
      </c>
      <c r="I321" s="18">
        <v>333610</v>
      </c>
      <c r="J321" s="18">
        <v>0</v>
      </c>
      <c r="K321" s="18">
        <v>48</v>
      </c>
      <c r="L321" s="18">
        <v>0</v>
      </c>
    </row>
    <row r="322" spans="1:12" ht="15">
      <c r="A322" s="14">
        <v>185</v>
      </c>
      <c r="B322" s="14">
        <v>39</v>
      </c>
      <c r="C322" s="20" t="s">
        <v>50</v>
      </c>
      <c r="D322" s="15" t="s">
        <v>116</v>
      </c>
      <c r="E322" s="17">
        <v>32772744</v>
      </c>
      <c r="F322" s="17">
        <v>4966282</v>
      </c>
      <c r="G322" s="18">
        <v>12034851</v>
      </c>
      <c r="H322" s="18">
        <v>32313071</v>
      </c>
      <c r="I322" s="18">
        <v>1159809</v>
      </c>
      <c r="J322" s="18">
        <v>11651953</v>
      </c>
      <c r="K322" s="18">
        <v>207</v>
      </c>
      <c r="L322" s="18">
        <v>32772744</v>
      </c>
    </row>
    <row r="323" spans="1:12" ht="26.25">
      <c r="A323" s="14">
        <v>194</v>
      </c>
      <c r="B323" s="14">
        <v>40</v>
      </c>
      <c r="C323" s="15" t="s">
        <v>162</v>
      </c>
      <c r="D323" s="15" t="s">
        <v>116</v>
      </c>
      <c r="E323" s="17">
        <v>30764384</v>
      </c>
      <c r="F323" s="17">
        <v>3878511</v>
      </c>
      <c r="G323" s="18">
        <v>15998886</v>
      </c>
      <c r="H323" s="18">
        <v>34374979</v>
      </c>
      <c r="I323" s="18">
        <v>956650</v>
      </c>
      <c r="J323" s="18">
        <v>20640000</v>
      </c>
      <c r="K323" s="18">
        <v>172</v>
      </c>
      <c r="L323" s="18">
        <v>30125836</v>
      </c>
    </row>
    <row r="324" spans="1:12" ht="26.25">
      <c r="A324" s="14">
        <v>199</v>
      </c>
      <c r="B324" s="14">
        <v>41</v>
      </c>
      <c r="C324" s="15" t="s">
        <v>92</v>
      </c>
      <c r="D324" s="15" t="s">
        <v>116</v>
      </c>
      <c r="E324" s="17">
        <v>29952440</v>
      </c>
      <c r="F324" s="17">
        <v>10556619</v>
      </c>
      <c r="G324" s="18">
        <v>37797437</v>
      </c>
      <c r="H324" s="18">
        <v>63123996</v>
      </c>
      <c r="I324" s="18">
        <v>482098</v>
      </c>
      <c r="J324" s="18">
        <v>5820173</v>
      </c>
      <c r="K324" s="18">
        <v>384</v>
      </c>
      <c r="L324" s="18">
        <v>26105599</v>
      </c>
    </row>
    <row r="325" spans="1:12" ht="26.25">
      <c r="A325" s="14">
        <v>202</v>
      </c>
      <c r="B325" s="14">
        <v>42</v>
      </c>
      <c r="C325" s="15" t="s">
        <v>527</v>
      </c>
      <c r="D325" s="15" t="s">
        <v>116</v>
      </c>
      <c r="E325" s="17">
        <v>29017878</v>
      </c>
      <c r="F325" s="17">
        <v>7281636</v>
      </c>
      <c r="G325" s="18">
        <v>15054929</v>
      </c>
      <c r="H325" s="18">
        <v>23272432</v>
      </c>
      <c r="I325" s="18">
        <v>3212670</v>
      </c>
      <c r="J325" s="18">
        <v>0</v>
      </c>
      <c r="K325" s="18">
        <v>165</v>
      </c>
      <c r="L325" s="18">
        <v>0</v>
      </c>
    </row>
    <row r="326" spans="1:12" ht="26.25">
      <c r="A326" s="14">
        <v>208</v>
      </c>
      <c r="B326" s="14">
        <v>43</v>
      </c>
      <c r="C326" s="15" t="s">
        <v>197</v>
      </c>
      <c r="D326" s="15" t="s">
        <v>116</v>
      </c>
      <c r="E326" s="17">
        <v>28117569</v>
      </c>
      <c r="F326" s="17">
        <v>4997954</v>
      </c>
      <c r="G326" s="18">
        <v>10380534</v>
      </c>
      <c r="H326" s="18">
        <v>21141498</v>
      </c>
      <c r="I326" s="18">
        <v>1366436</v>
      </c>
      <c r="J326" s="18">
        <v>0</v>
      </c>
      <c r="K326" s="18">
        <v>185</v>
      </c>
      <c r="L326" s="18">
        <v>27485177</v>
      </c>
    </row>
    <row r="327" spans="1:12" ht="26.25">
      <c r="A327" s="14">
        <v>212</v>
      </c>
      <c r="B327" s="14">
        <v>44</v>
      </c>
      <c r="C327" s="15" t="s">
        <v>191</v>
      </c>
      <c r="D327" s="15" t="s">
        <v>116</v>
      </c>
      <c r="E327" s="17">
        <v>26640546</v>
      </c>
      <c r="F327" s="17">
        <v>3949487</v>
      </c>
      <c r="G327" s="18">
        <v>19857672</v>
      </c>
      <c r="H327" s="18">
        <v>28676777</v>
      </c>
      <c r="I327" s="18">
        <v>1631130</v>
      </c>
      <c r="J327" s="18">
        <v>0</v>
      </c>
      <c r="K327" s="18">
        <v>200</v>
      </c>
      <c r="L327" s="18">
        <v>26640466</v>
      </c>
    </row>
    <row r="328" spans="1:12" ht="15">
      <c r="A328" s="14">
        <v>226</v>
      </c>
      <c r="B328" s="14">
        <v>45</v>
      </c>
      <c r="C328" s="15" t="s">
        <v>94</v>
      </c>
      <c r="D328" s="15" t="s">
        <v>116</v>
      </c>
      <c r="E328" s="17">
        <v>24603443</v>
      </c>
      <c r="F328" s="17">
        <v>6132536</v>
      </c>
      <c r="G328" s="18">
        <v>21338267</v>
      </c>
      <c r="H328" s="18">
        <v>24403632</v>
      </c>
      <c r="I328" s="18">
        <v>1941528</v>
      </c>
      <c r="J328" s="18">
        <v>50742</v>
      </c>
      <c r="K328" s="18">
        <v>196</v>
      </c>
      <c r="L328" s="18">
        <v>23927245</v>
      </c>
    </row>
    <row r="329" spans="1:12" ht="15">
      <c r="A329" s="14">
        <v>230</v>
      </c>
      <c r="B329" s="14">
        <v>46</v>
      </c>
      <c r="C329" s="15" t="s">
        <v>265</v>
      </c>
      <c r="D329" s="15" t="s">
        <v>116</v>
      </c>
      <c r="E329" s="17">
        <v>23801772</v>
      </c>
      <c r="F329" s="17">
        <v>5967391</v>
      </c>
      <c r="G329" s="18">
        <v>20133871</v>
      </c>
      <c r="H329" s="18">
        <v>38126446</v>
      </c>
      <c r="I329" s="18">
        <v>2037675</v>
      </c>
      <c r="J329" s="18">
        <v>387000</v>
      </c>
      <c r="K329" s="18">
        <v>207</v>
      </c>
      <c r="L329" s="18">
        <v>23122220</v>
      </c>
    </row>
    <row r="330" spans="1:12" ht="15">
      <c r="A330" s="14">
        <v>240</v>
      </c>
      <c r="B330" s="14">
        <v>47</v>
      </c>
      <c r="C330" s="15" t="s">
        <v>236</v>
      </c>
      <c r="D330" s="15" t="s">
        <v>116</v>
      </c>
      <c r="E330" s="17">
        <v>22799634</v>
      </c>
      <c r="F330" s="17">
        <v>746611</v>
      </c>
      <c r="G330" s="18">
        <v>687645</v>
      </c>
      <c r="H330" s="18">
        <v>7566319</v>
      </c>
      <c r="I330" s="18">
        <v>110510</v>
      </c>
      <c r="J330" s="18">
        <v>14749845</v>
      </c>
      <c r="K330" s="18">
        <v>25</v>
      </c>
      <c r="L330" s="18">
        <v>0</v>
      </c>
    </row>
    <row r="331" spans="1:12" ht="15">
      <c r="A331" s="14">
        <v>241</v>
      </c>
      <c r="B331" s="14">
        <v>48</v>
      </c>
      <c r="C331" s="15" t="s">
        <v>243</v>
      </c>
      <c r="D331" s="15" t="s">
        <v>116</v>
      </c>
      <c r="E331" s="17">
        <v>22631156</v>
      </c>
      <c r="F331" s="17">
        <v>5263336</v>
      </c>
      <c r="G331" s="18">
        <v>16307425</v>
      </c>
      <c r="H331" s="18">
        <v>19668129</v>
      </c>
      <c r="I331" s="18">
        <v>3020032</v>
      </c>
      <c r="J331" s="18">
        <v>3426673</v>
      </c>
      <c r="K331" s="18">
        <v>171</v>
      </c>
      <c r="L331" s="18">
        <v>22540439</v>
      </c>
    </row>
    <row r="332" spans="1:12" ht="26.25">
      <c r="A332" s="14">
        <v>242</v>
      </c>
      <c r="B332" s="14">
        <v>49</v>
      </c>
      <c r="C332" s="15" t="s">
        <v>93</v>
      </c>
      <c r="D332" s="15" t="s">
        <v>326</v>
      </c>
      <c r="E332" s="17">
        <v>22525059</v>
      </c>
      <c r="F332" s="17">
        <v>2997478</v>
      </c>
      <c r="G332" s="18">
        <v>13617047</v>
      </c>
      <c r="H332" s="18">
        <v>17090009</v>
      </c>
      <c r="I332" s="18">
        <v>510790</v>
      </c>
      <c r="J332" s="18">
        <v>0</v>
      </c>
      <c r="K332" s="18">
        <v>189</v>
      </c>
      <c r="L332" s="18">
        <v>22525059</v>
      </c>
    </row>
    <row r="333" spans="1:12" ht="26.25">
      <c r="A333" s="14">
        <v>244</v>
      </c>
      <c r="B333" s="14">
        <v>50</v>
      </c>
      <c r="C333" s="15" t="s">
        <v>107</v>
      </c>
      <c r="D333" s="15" t="s">
        <v>116</v>
      </c>
      <c r="E333" s="17">
        <v>22257610</v>
      </c>
      <c r="F333" s="17">
        <v>3089988</v>
      </c>
      <c r="G333" s="18">
        <v>59241121</v>
      </c>
      <c r="H333" s="18">
        <v>63815565</v>
      </c>
      <c r="I333" s="30">
        <v>-1146060</v>
      </c>
      <c r="J333" s="18">
        <v>1404396</v>
      </c>
      <c r="K333" s="18">
        <v>188</v>
      </c>
      <c r="L333" s="18">
        <v>16824868</v>
      </c>
    </row>
    <row r="334" spans="1:12" ht="26.25">
      <c r="A334" s="14">
        <v>245</v>
      </c>
      <c r="B334" s="14">
        <v>51</v>
      </c>
      <c r="C334" s="15" t="s">
        <v>245</v>
      </c>
      <c r="D334" s="15" t="s">
        <v>116</v>
      </c>
      <c r="E334" s="17">
        <v>22240181</v>
      </c>
      <c r="F334" s="17">
        <v>1749527</v>
      </c>
      <c r="G334" s="18">
        <v>8319426</v>
      </c>
      <c r="H334" s="18">
        <v>24715818</v>
      </c>
      <c r="I334" s="18">
        <v>100845</v>
      </c>
      <c r="J334" s="18">
        <v>0</v>
      </c>
      <c r="K334" s="18">
        <v>108</v>
      </c>
      <c r="L334" s="18">
        <v>17982911</v>
      </c>
    </row>
    <row r="335" spans="1:12" ht="15">
      <c r="A335" s="14">
        <v>249</v>
      </c>
      <c r="B335" s="14">
        <v>52</v>
      </c>
      <c r="C335" s="15" t="s">
        <v>175</v>
      </c>
      <c r="D335" s="15" t="s">
        <v>116</v>
      </c>
      <c r="E335" s="17">
        <v>21553078</v>
      </c>
      <c r="F335" s="22" t="s">
        <v>187</v>
      </c>
      <c r="G335" s="19" t="s">
        <v>187</v>
      </c>
      <c r="H335" s="19" t="s">
        <v>187</v>
      </c>
      <c r="I335" s="21" t="s">
        <v>187</v>
      </c>
      <c r="J335" s="19" t="s">
        <v>187</v>
      </c>
      <c r="K335" s="19" t="s">
        <v>187</v>
      </c>
      <c r="L335" s="19" t="s">
        <v>187</v>
      </c>
    </row>
    <row r="336" spans="1:12" ht="26.25">
      <c r="A336" s="14">
        <v>250</v>
      </c>
      <c r="B336" s="14">
        <v>53</v>
      </c>
      <c r="C336" s="15" t="s">
        <v>4</v>
      </c>
      <c r="D336" s="15" t="s">
        <v>116</v>
      </c>
      <c r="E336" s="17">
        <v>21445270</v>
      </c>
      <c r="F336" s="22" t="s">
        <v>187</v>
      </c>
      <c r="G336" s="19" t="s">
        <v>187</v>
      </c>
      <c r="H336" s="19" t="s">
        <v>187</v>
      </c>
      <c r="I336" s="21" t="s">
        <v>187</v>
      </c>
      <c r="J336" s="19" t="s">
        <v>187</v>
      </c>
      <c r="K336" s="19" t="s">
        <v>187</v>
      </c>
      <c r="L336" s="19" t="s">
        <v>187</v>
      </c>
    </row>
    <row r="337" spans="3:12" ht="15.75" thickBot="1">
      <c r="C337" s="27" t="s">
        <v>540</v>
      </c>
      <c r="E337" s="7">
        <v>4505582833</v>
      </c>
      <c r="F337" s="7">
        <v>731343079</v>
      </c>
      <c r="G337" s="7">
        <v>2610077832</v>
      </c>
      <c r="H337" s="7">
        <v>4998762168</v>
      </c>
      <c r="I337" s="7">
        <v>204411501</v>
      </c>
      <c r="J337" s="7">
        <v>969995999</v>
      </c>
      <c r="K337" s="7">
        <v>24030</v>
      </c>
      <c r="L337" s="7">
        <v>2950700201</v>
      </c>
    </row>
    <row r="340" ht="15.75" thickBot="1"/>
    <row r="341" ht="15.75" thickBot="1">
      <c r="C341" s="23" t="s">
        <v>289</v>
      </c>
    </row>
    <row r="342" spans="1:12" ht="51">
      <c r="A342" s="2" t="s">
        <v>314</v>
      </c>
      <c r="B342" s="28" t="s">
        <v>533</v>
      </c>
      <c r="C342" s="3" t="s">
        <v>315</v>
      </c>
      <c r="D342" s="2" t="s">
        <v>320</v>
      </c>
      <c r="E342" s="4" t="s">
        <v>120</v>
      </c>
      <c r="F342" s="4" t="s">
        <v>122</v>
      </c>
      <c r="G342" s="4" t="s">
        <v>124</v>
      </c>
      <c r="H342" s="4" t="s">
        <v>126</v>
      </c>
      <c r="I342" s="4" t="s">
        <v>128</v>
      </c>
      <c r="J342" s="4" t="s">
        <v>316</v>
      </c>
      <c r="K342" s="4" t="s">
        <v>317</v>
      </c>
      <c r="L342" s="4" t="s">
        <v>130</v>
      </c>
    </row>
    <row r="343" spans="1:12" ht="63.75">
      <c r="A343" s="24" t="s">
        <v>532</v>
      </c>
      <c r="B343" s="24" t="s">
        <v>534</v>
      </c>
      <c r="C343" s="25" t="s">
        <v>536</v>
      </c>
      <c r="D343" s="24" t="s">
        <v>321</v>
      </c>
      <c r="E343" s="26" t="s">
        <v>121</v>
      </c>
      <c r="F343" s="26" t="s">
        <v>123</v>
      </c>
      <c r="G343" s="26" t="s">
        <v>125</v>
      </c>
      <c r="H343" s="26" t="s">
        <v>127</v>
      </c>
      <c r="I343" s="26" t="s">
        <v>129</v>
      </c>
      <c r="J343" s="26" t="s">
        <v>538</v>
      </c>
      <c r="K343" s="26" t="s">
        <v>539</v>
      </c>
      <c r="L343" s="26" t="s">
        <v>131</v>
      </c>
    </row>
    <row r="344" spans="1:12" ht="39">
      <c r="A344" s="14">
        <v>107</v>
      </c>
      <c r="B344" s="14">
        <v>1</v>
      </c>
      <c r="C344" s="15" t="s">
        <v>14</v>
      </c>
      <c r="D344" s="15" t="s">
        <v>116</v>
      </c>
      <c r="E344" s="17">
        <v>53078609</v>
      </c>
      <c r="F344" s="17">
        <v>2885137</v>
      </c>
      <c r="G344" s="18">
        <v>3089833</v>
      </c>
      <c r="H344" s="18">
        <v>14892332</v>
      </c>
      <c r="I344" s="30">
        <v>641573</v>
      </c>
      <c r="J344" s="18">
        <v>5259980</v>
      </c>
      <c r="K344" s="18">
        <v>66</v>
      </c>
      <c r="L344" s="18">
        <v>0</v>
      </c>
    </row>
    <row r="345" spans="1:12" ht="39">
      <c r="A345" s="14">
        <v>225</v>
      </c>
      <c r="B345" s="14">
        <v>2</v>
      </c>
      <c r="C345" s="15" t="s">
        <v>226</v>
      </c>
      <c r="D345" s="15" t="s">
        <v>116</v>
      </c>
      <c r="E345" s="17">
        <v>25157678</v>
      </c>
      <c r="F345" s="17">
        <v>5705961</v>
      </c>
      <c r="G345" s="18">
        <v>120197907</v>
      </c>
      <c r="H345" s="18">
        <v>157396952</v>
      </c>
      <c r="I345" s="30">
        <v>-2998534</v>
      </c>
      <c r="J345" s="18">
        <v>0</v>
      </c>
      <c r="K345" s="18">
        <v>220</v>
      </c>
      <c r="L345" s="18">
        <v>0</v>
      </c>
    </row>
    <row r="346" spans="3:12" ht="15.75" thickBot="1">
      <c r="C346" s="27" t="s">
        <v>540</v>
      </c>
      <c r="E346" s="7">
        <v>78236287</v>
      </c>
      <c r="F346" s="7">
        <v>8591098</v>
      </c>
      <c r="G346" s="7">
        <v>123287740</v>
      </c>
      <c r="H346" s="7">
        <v>172289284</v>
      </c>
      <c r="I346" s="7">
        <v>-2356961</v>
      </c>
      <c r="J346" s="7">
        <v>5259980</v>
      </c>
      <c r="K346" s="7">
        <v>286</v>
      </c>
      <c r="L346" s="7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70" zoomScaleNormal="70" workbookViewId="0" topLeftCell="A1">
      <selection activeCell="A25" sqref="A25"/>
    </sheetView>
  </sheetViews>
  <sheetFormatPr defaultColWidth="9.140625" defaultRowHeight="15"/>
  <cols>
    <col min="1" max="1" width="35.28125" style="0" bestFit="1" customWidth="1"/>
    <col min="2" max="2" width="12.140625" style="0" customWidth="1"/>
    <col min="3" max="3" width="20.57421875" style="0" bestFit="1" customWidth="1"/>
    <col min="4" max="4" width="19.421875" style="0" bestFit="1" customWidth="1"/>
    <col min="5" max="6" width="20.57421875" style="0" bestFit="1" customWidth="1"/>
    <col min="7" max="7" width="21.8515625" style="0" bestFit="1" customWidth="1"/>
    <col min="8" max="8" width="20.28125" style="0" bestFit="1" customWidth="1"/>
    <col min="9" max="9" width="13.00390625" style="0" bestFit="1" customWidth="1"/>
    <col min="10" max="10" width="20.57421875" style="0" bestFit="1" customWidth="1"/>
  </cols>
  <sheetData>
    <row r="1" spans="1:10" ht="17.25" thickBot="1" thickTop="1">
      <c r="A1" s="31" t="s">
        <v>132</v>
      </c>
      <c r="B1" s="6"/>
      <c r="C1" s="6"/>
      <c r="D1" s="6"/>
      <c r="E1" s="6"/>
      <c r="F1" s="6"/>
      <c r="G1" s="6"/>
      <c r="H1" s="6"/>
      <c r="I1" s="6"/>
      <c r="J1" s="6"/>
    </row>
    <row r="2" spans="1:10" ht="64.5" thickBot="1" thickTop="1">
      <c r="A2" s="32" t="s">
        <v>133</v>
      </c>
      <c r="B2" s="33" t="s">
        <v>134</v>
      </c>
      <c r="C2" s="34" t="s">
        <v>152</v>
      </c>
      <c r="D2" s="34" t="s">
        <v>154</v>
      </c>
      <c r="E2" s="34" t="s">
        <v>124</v>
      </c>
      <c r="F2" s="34" t="s">
        <v>155</v>
      </c>
      <c r="G2" s="34" t="s">
        <v>128</v>
      </c>
      <c r="H2" s="35" t="s">
        <v>316</v>
      </c>
      <c r="I2" s="36" t="s">
        <v>317</v>
      </c>
      <c r="J2" s="34" t="s">
        <v>156</v>
      </c>
    </row>
    <row r="3" spans="1:10" ht="39" thickBot="1">
      <c r="A3" s="37" t="s">
        <v>135</v>
      </c>
      <c r="B3" s="38" t="s">
        <v>136</v>
      </c>
      <c r="C3" s="38" t="s">
        <v>153</v>
      </c>
      <c r="D3" s="38" t="s">
        <v>123</v>
      </c>
      <c r="E3" s="38" t="s">
        <v>125</v>
      </c>
      <c r="F3" s="38" t="s">
        <v>127</v>
      </c>
      <c r="G3" s="38" t="s">
        <v>129</v>
      </c>
      <c r="H3" s="38" t="s">
        <v>538</v>
      </c>
      <c r="I3" s="38" t="s">
        <v>539</v>
      </c>
      <c r="J3" s="39" t="s">
        <v>131</v>
      </c>
    </row>
    <row r="4" spans="1:10" ht="26.25" thickTop="1">
      <c r="A4" s="40" t="s">
        <v>137</v>
      </c>
      <c r="B4" s="41">
        <v>5</v>
      </c>
      <c r="C4" s="42">
        <v>550081248</v>
      </c>
      <c r="D4" s="42">
        <v>108075269</v>
      </c>
      <c r="E4" s="42">
        <v>237953389</v>
      </c>
      <c r="F4" s="42">
        <v>826982965</v>
      </c>
      <c r="G4" s="42">
        <v>15164161</v>
      </c>
      <c r="H4" s="42">
        <v>64529484</v>
      </c>
      <c r="I4" s="42">
        <v>1797</v>
      </c>
      <c r="J4" s="42">
        <v>453083339</v>
      </c>
    </row>
    <row r="5" spans="1:10" ht="25.5">
      <c r="A5" s="43" t="s">
        <v>138</v>
      </c>
      <c r="B5" s="44">
        <v>2</v>
      </c>
      <c r="C5" s="42">
        <v>231659473</v>
      </c>
      <c r="D5" s="42">
        <v>38238529</v>
      </c>
      <c r="E5" s="42">
        <v>222600645</v>
      </c>
      <c r="F5" s="42">
        <v>359116939</v>
      </c>
      <c r="G5" s="42">
        <v>-8647464</v>
      </c>
      <c r="H5" s="42">
        <v>19222769</v>
      </c>
      <c r="I5" s="42">
        <v>860</v>
      </c>
      <c r="J5" s="42">
        <v>187998183</v>
      </c>
    </row>
    <row r="6" spans="1:10" ht="25.5">
      <c r="A6" s="43" t="s">
        <v>139</v>
      </c>
      <c r="B6" s="44">
        <v>1</v>
      </c>
      <c r="C6" s="42">
        <v>46009073</v>
      </c>
      <c r="D6" s="42">
        <v>3819420</v>
      </c>
      <c r="E6" s="42">
        <v>14740677</v>
      </c>
      <c r="F6" s="42">
        <v>34064261</v>
      </c>
      <c r="G6" s="42">
        <v>1092889</v>
      </c>
      <c r="H6" s="42">
        <v>1345392</v>
      </c>
      <c r="I6" s="42">
        <v>145</v>
      </c>
      <c r="J6" s="42">
        <v>31881838</v>
      </c>
    </row>
    <row r="7" spans="1:10" ht="25.5">
      <c r="A7" s="43" t="s">
        <v>140</v>
      </c>
      <c r="B7" s="44">
        <v>10</v>
      </c>
      <c r="C7" s="42">
        <v>2416502430</v>
      </c>
      <c r="D7" s="42">
        <v>334505659</v>
      </c>
      <c r="E7" s="42">
        <v>917288736</v>
      </c>
      <c r="F7" s="42">
        <v>3023044806</v>
      </c>
      <c r="G7" s="42">
        <v>259135192</v>
      </c>
      <c r="H7" s="42">
        <v>84261453</v>
      </c>
      <c r="I7" s="42">
        <v>978</v>
      </c>
      <c r="J7" s="42">
        <v>1579578523</v>
      </c>
    </row>
    <row r="8" spans="1:10" ht="25.5">
      <c r="A8" s="43" t="s">
        <v>141</v>
      </c>
      <c r="B8" s="44">
        <v>38</v>
      </c>
      <c r="C8" s="42">
        <v>4102451240</v>
      </c>
      <c r="D8" s="42">
        <v>616470616</v>
      </c>
      <c r="E8" s="42">
        <v>1297211710</v>
      </c>
      <c r="F8" s="42">
        <v>2658354565</v>
      </c>
      <c r="G8" s="42">
        <v>213649292</v>
      </c>
      <c r="H8" s="42">
        <v>222028537</v>
      </c>
      <c r="I8" s="42">
        <v>14516</v>
      </c>
      <c r="J8" s="42">
        <v>2270562542</v>
      </c>
    </row>
    <row r="9" spans="1:10" ht="25.5">
      <c r="A9" s="43" t="s">
        <v>142</v>
      </c>
      <c r="B9" s="44">
        <v>13</v>
      </c>
      <c r="C9" s="42">
        <v>558151591</v>
      </c>
      <c r="D9" s="42">
        <v>95417021</v>
      </c>
      <c r="E9" s="42">
        <v>397329296</v>
      </c>
      <c r="F9" s="42">
        <v>878802038</v>
      </c>
      <c r="G9" s="42">
        <v>56356701</v>
      </c>
      <c r="H9" s="42">
        <v>4047832</v>
      </c>
      <c r="I9" s="42">
        <v>2229</v>
      </c>
      <c r="J9" s="42">
        <v>387624279</v>
      </c>
    </row>
    <row r="10" spans="1:10" ht="25.5">
      <c r="A10" s="43" t="s">
        <v>143</v>
      </c>
      <c r="B10" s="44">
        <v>3</v>
      </c>
      <c r="C10" s="42">
        <v>136753202</v>
      </c>
      <c r="D10" s="42">
        <v>20645560</v>
      </c>
      <c r="E10" s="42">
        <v>46522944</v>
      </c>
      <c r="F10" s="42">
        <v>81195115</v>
      </c>
      <c r="G10" s="42">
        <v>15454501</v>
      </c>
      <c r="H10" s="42">
        <v>1119611</v>
      </c>
      <c r="I10" s="42">
        <v>68</v>
      </c>
      <c r="J10" s="42">
        <v>49376749</v>
      </c>
    </row>
    <row r="11" spans="1:10" ht="25.5">
      <c r="A11" s="43" t="s">
        <v>144</v>
      </c>
      <c r="B11" s="44">
        <v>26</v>
      </c>
      <c r="C11" s="42">
        <v>2785503499</v>
      </c>
      <c r="D11" s="42">
        <v>319474734</v>
      </c>
      <c r="E11" s="42">
        <v>1617254196</v>
      </c>
      <c r="F11" s="42">
        <v>3030341455</v>
      </c>
      <c r="G11" s="42">
        <v>39751864</v>
      </c>
      <c r="H11" s="42">
        <v>634200083</v>
      </c>
      <c r="I11" s="42">
        <v>8067</v>
      </c>
      <c r="J11" s="42">
        <v>2383534035</v>
      </c>
    </row>
    <row r="12" spans="1:10" ht="25.5">
      <c r="A12" s="43" t="s">
        <v>145</v>
      </c>
      <c r="B12" s="44">
        <v>17</v>
      </c>
      <c r="C12" s="42">
        <v>682020272</v>
      </c>
      <c r="D12" s="42">
        <v>37954987</v>
      </c>
      <c r="E12" s="42">
        <v>51393679</v>
      </c>
      <c r="F12" s="42">
        <v>174237101</v>
      </c>
      <c r="G12" s="42">
        <v>6505649</v>
      </c>
      <c r="H12" s="42">
        <v>165228</v>
      </c>
      <c r="I12" s="42">
        <v>3631</v>
      </c>
      <c r="J12" s="42">
        <v>0</v>
      </c>
    </row>
    <row r="13" spans="1:10" ht="25.5">
      <c r="A13" s="43" t="s">
        <v>146</v>
      </c>
      <c r="B13" s="44">
        <v>6</v>
      </c>
      <c r="C13" s="42">
        <v>565305176</v>
      </c>
      <c r="D13" s="42">
        <v>96630863</v>
      </c>
      <c r="E13" s="42">
        <v>162968773</v>
      </c>
      <c r="F13" s="42">
        <v>313556266</v>
      </c>
      <c r="G13" s="42">
        <v>93676</v>
      </c>
      <c r="H13" s="42">
        <v>252443</v>
      </c>
      <c r="I13" s="42">
        <v>2130</v>
      </c>
      <c r="J13" s="42">
        <v>0</v>
      </c>
    </row>
    <row r="14" spans="1:10" ht="25.5">
      <c r="A14" s="43" t="s">
        <v>147</v>
      </c>
      <c r="B14" s="44">
        <v>65</v>
      </c>
      <c r="C14" s="42">
        <v>16554412089</v>
      </c>
      <c r="D14" s="42">
        <v>1940192251</v>
      </c>
      <c r="E14" s="42">
        <v>3176937320</v>
      </c>
      <c r="F14" s="42">
        <v>8839885213</v>
      </c>
      <c r="G14" s="42">
        <v>527819211</v>
      </c>
      <c r="H14" s="42">
        <v>6377551941</v>
      </c>
      <c r="I14" s="42">
        <v>35262</v>
      </c>
      <c r="J14" s="42">
        <v>14565566384</v>
      </c>
    </row>
    <row r="15" spans="1:10" ht="25.5">
      <c r="A15" s="43" t="s">
        <v>148</v>
      </c>
      <c r="B15" s="44">
        <v>9</v>
      </c>
      <c r="C15" s="42">
        <v>572410162</v>
      </c>
      <c r="D15" s="42">
        <v>106780205</v>
      </c>
      <c r="E15" s="42">
        <v>283665435</v>
      </c>
      <c r="F15" s="42">
        <v>539883561</v>
      </c>
      <c r="G15" s="42">
        <v>41132713</v>
      </c>
      <c r="H15" s="42">
        <v>34982770</v>
      </c>
      <c r="I15" s="42">
        <v>2604</v>
      </c>
      <c r="J15" s="42">
        <v>457975648</v>
      </c>
    </row>
    <row r="16" spans="1:10" ht="25.5">
      <c r="A16" s="43" t="s">
        <v>149</v>
      </c>
      <c r="B16" s="44">
        <v>53</v>
      </c>
      <c r="C16" s="42">
        <v>4505582833</v>
      </c>
      <c r="D16" s="42">
        <v>731343079</v>
      </c>
      <c r="E16" s="42">
        <v>2610077832</v>
      </c>
      <c r="F16" s="42">
        <v>4998762168</v>
      </c>
      <c r="G16" s="42">
        <v>204411501</v>
      </c>
      <c r="H16" s="42">
        <v>969995999</v>
      </c>
      <c r="I16" s="42">
        <v>24030</v>
      </c>
      <c r="J16" s="42">
        <v>2950700201</v>
      </c>
    </row>
    <row r="17" spans="1:10" ht="26.25" thickBot="1">
      <c r="A17" s="45" t="s">
        <v>150</v>
      </c>
      <c r="B17" s="46">
        <v>2</v>
      </c>
      <c r="C17" s="42">
        <v>78236287</v>
      </c>
      <c r="D17" s="42">
        <v>8591098</v>
      </c>
      <c r="E17" s="42">
        <v>123287740</v>
      </c>
      <c r="F17" s="42">
        <v>172289284</v>
      </c>
      <c r="G17" s="42">
        <v>-2356961</v>
      </c>
      <c r="H17" s="42">
        <v>5259980</v>
      </c>
      <c r="I17" s="42">
        <v>286</v>
      </c>
      <c r="J17" s="42">
        <v>0</v>
      </c>
    </row>
    <row r="18" spans="1:10" ht="16.5" thickBot="1">
      <c r="A18" s="47" t="s">
        <v>151</v>
      </c>
      <c r="B18" s="48">
        <f>SUM(B4:B17)</f>
        <v>250</v>
      </c>
      <c r="C18" s="49">
        <f>SUM(C4:C17)</f>
        <v>33785078575</v>
      </c>
      <c r="D18" s="49">
        <f aca="true" t="shared" si="0" ref="D18:J18">SUM(D4:D17)</f>
        <v>4458139291</v>
      </c>
      <c r="E18" s="49">
        <f t="shared" si="0"/>
        <v>11159232372</v>
      </c>
      <c r="F18" s="49">
        <f t="shared" si="0"/>
        <v>25930515737</v>
      </c>
      <c r="G18" s="49">
        <f t="shared" si="0"/>
        <v>1369562925</v>
      </c>
      <c r="H18" s="49">
        <f t="shared" si="0"/>
        <v>8418963522</v>
      </c>
      <c r="I18" s="49">
        <f t="shared" si="0"/>
        <v>96603</v>
      </c>
      <c r="J18" s="49">
        <f t="shared" si="0"/>
        <v>25317881721</v>
      </c>
    </row>
    <row r="19" ht="15.75" thickTop="1"/>
    <row r="21" spans="3:11" ht="15">
      <c r="C21" s="50"/>
      <c r="D21" s="50"/>
      <c r="E21" s="50"/>
      <c r="F21" s="50"/>
      <c r="G21" s="50"/>
      <c r="H21" s="50"/>
      <c r="I21" s="50"/>
      <c r="J21" s="50"/>
      <c r="K21" s="50"/>
    </row>
    <row r="24" spans="3:10" ht="15">
      <c r="C24" s="50"/>
      <c r="D24" s="50"/>
      <c r="E24" s="50"/>
      <c r="F24" s="50"/>
      <c r="G24" s="50"/>
      <c r="H24" s="50"/>
      <c r="I24" s="50"/>
      <c r="J24" s="50"/>
    </row>
  </sheetData>
  <printOptions/>
  <pageMargins left="0.2" right="0.18" top="0.28" bottom="1" header="0.5" footer="0.5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H16" sqref="H16"/>
    </sheetView>
  </sheetViews>
  <sheetFormatPr defaultColWidth="9.140625" defaultRowHeight="15"/>
  <cols>
    <col min="1" max="1" width="42.7109375" style="6" bestFit="1" customWidth="1"/>
    <col min="2" max="2" width="17.28125" style="6" bestFit="1" customWidth="1"/>
    <col min="3" max="4" width="15.421875" style="6" bestFit="1" customWidth="1"/>
    <col min="5" max="7" width="17.28125" style="6" bestFit="1" customWidth="1"/>
    <col min="8" max="16384" width="9.140625" style="6" customWidth="1"/>
  </cols>
  <sheetData>
    <row r="1" spans="1:6" ht="16.5" thickBot="1">
      <c r="A1" s="54" t="s">
        <v>21</v>
      </c>
      <c r="B1" s="55"/>
      <c r="C1" s="53"/>
      <c r="D1" s="53"/>
      <c r="E1" s="53"/>
      <c r="F1" s="53"/>
    </row>
    <row r="2" spans="1:6" ht="39.75" thickBot="1">
      <c r="A2" s="56" t="s">
        <v>22</v>
      </c>
      <c r="B2" s="57" t="s">
        <v>23</v>
      </c>
      <c r="C2" s="57" t="s">
        <v>24</v>
      </c>
      <c r="D2" s="57" t="s">
        <v>25</v>
      </c>
      <c r="E2" s="57" t="s">
        <v>26</v>
      </c>
      <c r="F2" s="57" t="s">
        <v>27</v>
      </c>
    </row>
    <row r="3" spans="1:8" ht="24.75">
      <c r="A3" s="58" t="s">
        <v>28</v>
      </c>
      <c r="B3" s="59">
        <v>44294803</v>
      </c>
      <c r="C3" s="59">
        <v>45648425</v>
      </c>
      <c r="D3" s="59">
        <v>2967880</v>
      </c>
      <c r="E3" s="60">
        <v>15164161</v>
      </c>
      <c r="F3" s="59">
        <f aca="true" t="shared" si="0" ref="F3:F13">SUM(B3:E3)</f>
        <v>108075269</v>
      </c>
      <c r="H3" s="52"/>
    </row>
    <row r="4" spans="1:8" ht="24.75">
      <c r="A4" s="61" t="s">
        <v>29</v>
      </c>
      <c r="B4" s="59">
        <v>40540709</v>
      </c>
      <c r="C4" s="59">
        <v>2876168</v>
      </c>
      <c r="D4" s="59">
        <v>3469116</v>
      </c>
      <c r="E4" s="59">
        <v>-8647464</v>
      </c>
      <c r="F4" s="59">
        <f t="shared" si="0"/>
        <v>38238529</v>
      </c>
      <c r="H4" s="52"/>
    </row>
    <row r="5" spans="1:8" ht="24.75">
      <c r="A5" s="61" t="s">
        <v>30</v>
      </c>
      <c r="B5" s="59">
        <v>1379631</v>
      </c>
      <c r="C5" s="59">
        <v>1188250</v>
      </c>
      <c r="D5" s="59">
        <v>158650</v>
      </c>
      <c r="E5" s="59">
        <v>1092889</v>
      </c>
      <c r="F5" s="59">
        <f t="shared" si="0"/>
        <v>3819420</v>
      </c>
      <c r="H5" s="52"/>
    </row>
    <row r="6" spans="1:8" ht="24.75">
      <c r="A6" s="61" t="s">
        <v>31</v>
      </c>
      <c r="B6" s="59">
        <v>57113899</v>
      </c>
      <c r="C6" s="59">
        <v>16588799</v>
      </c>
      <c r="D6" s="59">
        <v>1667769</v>
      </c>
      <c r="E6" s="59">
        <v>259135192</v>
      </c>
      <c r="F6" s="59">
        <f t="shared" si="0"/>
        <v>334505659</v>
      </c>
      <c r="H6" s="52"/>
    </row>
    <row r="7" spans="1:8" ht="24.75">
      <c r="A7" s="61" t="s">
        <v>32</v>
      </c>
      <c r="B7" s="59">
        <v>309181476</v>
      </c>
      <c r="C7" s="59">
        <v>65956447</v>
      </c>
      <c r="D7" s="59">
        <v>27683401</v>
      </c>
      <c r="E7" s="59">
        <v>213649292</v>
      </c>
      <c r="F7" s="59">
        <f t="shared" si="0"/>
        <v>616470616</v>
      </c>
      <c r="H7" s="52"/>
    </row>
    <row r="8" spans="1:8" ht="24.75">
      <c r="A8" s="61" t="s">
        <v>33</v>
      </c>
      <c r="B8" s="59">
        <v>32164609</v>
      </c>
      <c r="C8" s="59">
        <v>5483940</v>
      </c>
      <c r="D8" s="59">
        <v>1411771</v>
      </c>
      <c r="E8" s="59">
        <v>56356701</v>
      </c>
      <c r="F8" s="59">
        <f t="shared" si="0"/>
        <v>95417021</v>
      </c>
      <c r="H8" s="52"/>
    </row>
    <row r="9" spans="1:8" ht="24.75">
      <c r="A9" s="61" t="s">
        <v>34</v>
      </c>
      <c r="B9" s="59">
        <v>4060748</v>
      </c>
      <c r="C9" s="59">
        <v>988311</v>
      </c>
      <c r="D9" s="59">
        <v>142000</v>
      </c>
      <c r="E9" s="59">
        <v>15454501</v>
      </c>
      <c r="F9" s="59">
        <f t="shared" si="0"/>
        <v>20645560</v>
      </c>
      <c r="H9" s="52"/>
    </row>
    <row r="10" spans="1:8" ht="24.75">
      <c r="A10" s="61" t="s">
        <v>35</v>
      </c>
      <c r="B10" s="59">
        <v>209306044</v>
      </c>
      <c r="C10" s="59">
        <v>67697574</v>
      </c>
      <c r="D10" s="59">
        <v>2719252</v>
      </c>
      <c r="E10" s="59">
        <v>39751864</v>
      </c>
      <c r="F10" s="59">
        <f t="shared" si="0"/>
        <v>319474734</v>
      </c>
      <c r="H10" s="52"/>
    </row>
    <row r="11" spans="1:8" ht="24.75">
      <c r="A11" s="61" t="s">
        <v>36</v>
      </c>
      <c r="B11" s="59">
        <v>22116989</v>
      </c>
      <c r="C11" s="59">
        <v>6931365</v>
      </c>
      <c r="D11" s="59">
        <v>2400984</v>
      </c>
      <c r="E11" s="59">
        <v>6505649</v>
      </c>
      <c r="F11" s="59">
        <f t="shared" si="0"/>
        <v>37954987</v>
      </c>
      <c r="H11" s="52"/>
    </row>
    <row r="12" spans="1:8" ht="24.75">
      <c r="A12" s="61" t="s">
        <v>37</v>
      </c>
      <c r="B12" s="59">
        <v>47985796</v>
      </c>
      <c r="C12" s="59">
        <v>8118986</v>
      </c>
      <c r="D12" s="59">
        <v>40432405</v>
      </c>
      <c r="E12" s="59">
        <v>93676</v>
      </c>
      <c r="F12" s="59">
        <f t="shared" si="0"/>
        <v>96630863</v>
      </c>
      <c r="H12" s="52"/>
    </row>
    <row r="13" spans="1:8" ht="24.75">
      <c r="A13" s="61" t="s">
        <v>38</v>
      </c>
      <c r="B13" s="59">
        <v>1215293898</v>
      </c>
      <c r="C13" s="59">
        <v>173288029</v>
      </c>
      <c r="D13" s="59">
        <v>23791113</v>
      </c>
      <c r="E13" s="59">
        <v>527819211</v>
      </c>
      <c r="F13" s="59">
        <f t="shared" si="0"/>
        <v>1940192251</v>
      </c>
      <c r="H13" s="52"/>
    </row>
    <row r="14" spans="1:8" ht="24.75">
      <c r="A14" s="61" t="s">
        <v>39</v>
      </c>
      <c r="B14" s="59">
        <v>53215345</v>
      </c>
      <c r="C14" s="59">
        <v>10344884</v>
      </c>
      <c r="D14" s="59">
        <v>2087263</v>
      </c>
      <c r="E14" s="59">
        <v>41132713</v>
      </c>
      <c r="F14" s="59">
        <f>SUM(B14:E14)</f>
        <v>106780205</v>
      </c>
      <c r="H14" s="52"/>
    </row>
    <row r="15" spans="1:8" ht="24.75">
      <c r="A15" s="61" t="s">
        <v>40</v>
      </c>
      <c r="B15" s="59">
        <v>428357840</v>
      </c>
      <c r="C15" s="59">
        <v>83710481</v>
      </c>
      <c r="D15" s="59">
        <v>14863257</v>
      </c>
      <c r="E15" s="59">
        <v>204411501</v>
      </c>
      <c r="F15" s="59">
        <f>SUM(B15:E15)</f>
        <v>731343079</v>
      </c>
      <c r="H15" s="52"/>
    </row>
    <row r="16" spans="1:8" ht="25.5" thickBot="1">
      <c r="A16" s="62" t="s">
        <v>41</v>
      </c>
      <c r="B16" s="63">
        <v>9132971</v>
      </c>
      <c r="C16" s="63">
        <v>1101921</v>
      </c>
      <c r="D16" s="63">
        <v>713167</v>
      </c>
      <c r="E16" s="63">
        <v>-2356961</v>
      </c>
      <c r="F16" s="59">
        <f>SUM(B16:E16)</f>
        <v>8591098</v>
      </c>
      <c r="H16" s="52"/>
    </row>
    <row r="17" spans="1:8" ht="16.5" thickBot="1">
      <c r="A17" s="64" t="s">
        <v>42</v>
      </c>
      <c r="B17" s="49">
        <f>SUM(B3:B16)</f>
        <v>2474144758</v>
      </c>
      <c r="C17" s="49">
        <f>SUM(C3:C16)</f>
        <v>489923580</v>
      </c>
      <c r="D17" s="49">
        <f>SUM(D3:D16)</f>
        <v>124508028</v>
      </c>
      <c r="E17" s="49">
        <f>SUM(E3:E16)</f>
        <v>1369562925</v>
      </c>
      <c r="F17" s="49">
        <f>SUM(F3:F16)</f>
        <v>4458139291</v>
      </c>
      <c r="H17" s="52"/>
    </row>
    <row r="19" ht="15">
      <c r="F19" s="5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7"/>
  <sheetViews>
    <sheetView workbookViewId="0" topLeftCell="A1">
      <selection activeCell="F17" sqref="F17"/>
    </sheetView>
  </sheetViews>
  <sheetFormatPr defaultColWidth="9.140625" defaultRowHeight="15"/>
  <cols>
    <col min="1" max="1" width="9.140625" style="6" customWidth="1"/>
    <col min="2" max="4" width="9.28125" style="6" bestFit="1" customWidth="1"/>
    <col min="5" max="5" width="19.28125" style="6" bestFit="1" customWidth="1"/>
    <col min="6" max="6" width="9.28125" style="6" bestFit="1" customWidth="1"/>
    <col min="7" max="8" width="9.140625" style="6" customWidth="1"/>
    <col min="9" max="9" width="9.28125" style="6" bestFit="1" customWidth="1"/>
    <col min="10" max="10" width="18.00390625" style="6" bestFit="1" customWidth="1"/>
    <col min="11" max="16384" width="9.140625" style="6" customWidth="1"/>
  </cols>
  <sheetData>
    <row r="1" ht="15.75" thickBot="1"/>
    <row r="2" spans="2:6" ht="16.5" thickBot="1">
      <c r="B2" s="137" t="s">
        <v>559</v>
      </c>
      <c r="C2" s="138"/>
      <c r="D2" s="138"/>
      <c r="E2" s="138"/>
      <c r="F2" s="139"/>
    </row>
    <row r="3" spans="2:10" ht="52.5" thickBot="1">
      <c r="B3" s="65" t="s">
        <v>553</v>
      </c>
      <c r="C3" s="66" t="s">
        <v>554</v>
      </c>
      <c r="D3" s="66" t="s">
        <v>555</v>
      </c>
      <c r="E3" s="66" t="s">
        <v>552</v>
      </c>
      <c r="F3" s="67" t="s">
        <v>555</v>
      </c>
      <c r="I3" s="68" t="s">
        <v>549</v>
      </c>
      <c r="J3" s="69" t="s">
        <v>551</v>
      </c>
    </row>
    <row r="4" spans="2:10" ht="78" thickBot="1">
      <c r="B4" s="70" t="s">
        <v>560</v>
      </c>
      <c r="C4" s="71" t="s">
        <v>561</v>
      </c>
      <c r="D4" s="71" t="s">
        <v>562</v>
      </c>
      <c r="E4" s="71" t="s">
        <v>563</v>
      </c>
      <c r="F4" s="71" t="s">
        <v>562</v>
      </c>
      <c r="I4" s="68"/>
      <c r="J4" s="72" t="s">
        <v>563</v>
      </c>
    </row>
    <row r="5" spans="2:10" ht="15">
      <c r="B5" s="73">
        <v>1997</v>
      </c>
      <c r="C5" s="74">
        <v>225</v>
      </c>
      <c r="D5" s="75"/>
      <c r="E5" s="76">
        <f>113958989710038/1000000</f>
        <v>113958989.710038</v>
      </c>
      <c r="F5" s="77"/>
      <c r="H5" s="6">
        <v>1</v>
      </c>
      <c r="I5" s="73">
        <v>1997</v>
      </c>
      <c r="J5" s="78">
        <f>113958989710038/1000000</f>
        <v>113958989.710038</v>
      </c>
    </row>
    <row r="6" spans="2:10" ht="15">
      <c r="B6" s="79">
        <v>1998</v>
      </c>
      <c r="C6" s="80">
        <v>205</v>
      </c>
      <c r="D6" s="81">
        <f aca="true" t="shared" si="0" ref="D6:D13">C6*100/C5-100</f>
        <v>-8.888888888888886</v>
      </c>
      <c r="E6" s="82">
        <f>133804495710415/1000000</f>
        <v>133804495.710415</v>
      </c>
      <c r="F6" s="83">
        <f aca="true" t="shared" si="1" ref="F6:F13">E6*100/E5-100</f>
        <v>17.41460331551967</v>
      </c>
      <c r="H6" s="6">
        <v>2</v>
      </c>
      <c r="I6" s="79">
        <v>1998</v>
      </c>
      <c r="J6" s="84">
        <f>133804495710415/1000000</f>
        <v>133804495.710415</v>
      </c>
    </row>
    <row r="7" spans="2:10" ht="15">
      <c r="B7" s="79">
        <v>1999</v>
      </c>
      <c r="C7" s="80">
        <v>200</v>
      </c>
      <c r="D7" s="81">
        <f t="shared" si="0"/>
        <v>-2.439024390243901</v>
      </c>
      <c r="E7" s="82">
        <f>204895403418155/1000000</f>
        <v>204895403.418155</v>
      </c>
      <c r="F7" s="83">
        <f t="shared" si="1"/>
        <v>53.13043282312262</v>
      </c>
      <c r="H7" s="6">
        <v>3</v>
      </c>
      <c r="I7" s="79">
        <v>1999</v>
      </c>
      <c r="J7" s="84">
        <f>204895403418155/1000000</f>
        <v>204895403.418155</v>
      </c>
    </row>
    <row r="8" spans="2:10" ht="15">
      <c r="B8" s="79">
        <v>2000</v>
      </c>
      <c r="C8" s="80">
        <v>203</v>
      </c>
      <c r="D8" s="81">
        <f t="shared" si="0"/>
        <v>1.5</v>
      </c>
      <c r="E8" s="82">
        <f>379387122788315/1000000</f>
        <v>379387122.788315</v>
      </c>
      <c r="F8" s="83">
        <f t="shared" si="1"/>
        <v>85.16136353437537</v>
      </c>
      <c r="H8" s="6">
        <v>4</v>
      </c>
      <c r="I8" s="79">
        <v>2000</v>
      </c>
      <c r="J8" s="84">
        <f>379387122788315/1000000</f>
        <v>379387122.788315</v>
      </c>
    </row>
    <row r="9" spans="2:10" ht="15">
      <c r="B9" s="79">
        <v>2001</v>
      </c>
      <c r="C9" s="80">
        <v>194</v>
      </c>
      <c r="D9" s="81">
        <f t="shared" si="0"/>
        <v>-4.433497536945808</v>
      </c>
      <c r="E9" s="82">
        <f>592394724942159/1000000</f>
        <v>592394724.942159</v>
      </c>
      <c r="F9" s="83">
        <f t="shared" si="1"/>
        <v>56.14518505223356</v>
      </c>
      <c r="H9" s="6">
        <v>5</v>
      </c>
      <c r="I9" s="79">
        <v>2001</v>
      </c>
      <c r="J9" s="84">
        <f>592394724942159/1000000</f>
        <v>592394724.942159</v>
      </c>
    </row>
    <row r="10" spans="2:10" ht="15">
      <c r="B10" s="79">
        <v>2002</v>
      </c>
      <c r="C10" s="80">
        <v>202</v>
      </c>
      <c r="D10" s="81">
        <f t="shared" si="0"/>
        <v>4.123711340206185</v>
      </c>
      <c r="E10" s="82">
        <f>758541497711597/1000000</f>
        <v>758541497.711597</v>
      </c>
      <c r="F10" s="83">
        <f t="shared" si="1"/>
        <v>28.04663272206895</v>
      </c>
      <c r="H10" s="6">
        <v>6</v>
      </c>
      <c r="I10" s="79">
        <v>2002</v>
      </c>
      <c r="J10" s="84">
        <f>758541497711597/1000000</f>
        <v>758541497.711597</v>
      </c>
    </row>
    <row r="11" spans="2:10" ht="15">
      <c r="B11" s="79">
        <v>2003</v>
      </c>
      <c r="C11" s="85">
        <v>207</v>
      </c>
      <c r="D11" s="81">
        <f t="shared" si="0"/>
        <v>2.4752475247524757</v>
      </c>
      <c r="E11" s="82">
        <f>1011099201306670/1000000</f>
        <v>1011099201.30667</v>
      </c>
      <c r="F11" s="83">
        <f t="shared" si="1"/>
        <v>33.29517295454511</v>
      </c>
      <c r="H11" s="6">
        <v>7</v>
      </c>
      <c r="I11" s="79">
        <v>2003</v>
      </c>
      <c r="J11" s="84">
        <f>1011099201306670/1000000</f>
        <v>1011099201.30667</v>
      </c>
    </row>
    <row r="12" spans="2:10" ht="15">
      <c r="B12" s="86">
        <v>2004</v>
      </c>
      <c r="C12" s="87">
        <v>198</v>
      </c>
      <c r="D12" s="81">
        <f t="shared" si="0"/>
        <v>-4.347826086956516</v>
      </c>
      <c r="E12" s="82">
        <v>1442222934.196445</v>
      </c>
      <c r="F12" s="83">
        <f t="shared" si="1"/>
        <v>42.639113188164174</v>
      </c>
      <c r="H12" s="6">
        <v>8</v>
      </c>
      <c r="I12" s="86">
        <v>2004</v>
      </c>
      <c r="J12" s="84">
        <v>1442222934.196445</v>
      </c>
    </row>
    <row r="13" spans="2:10" ht="15.75" thickBot="1">
      <c r="B13" s="88">
        <v>2005</v>
      </c>
      <c r="C13" s="89">
        <v>215</v>
      </c>
      <c r="D13" s="90">
        <f t="shared" si="0"/>
        <v>8.585858585858588</v>
      </c>
      <c r="E13" s="91">
        <v>1069918902</v>
      </c>
      <c r="F13" s="92">
        <f t="shared" si="1"/>
        <v>-25.8145965764911</v>
      </c>
      <c r="H13" s="6">
        <v>9</v>
      </c>
      <c r="I13" s="88">
        <v>2005</v>
      </c>
      <c r="J13" s="93">
        <v>1069918902</v>
      </c>
    </row>
    <row r="14" spans="2:10" ht="15.75" thickBot="1">
      <c r="B14" s="88">
        <v>2006</v>
      </c>
      <c r="C14" s="89">
        <v>204</v>
      </c>
      <c r="D14" s="90">
        <f>((C14-C13)/C13)*100</f>
        <v>-5.116279069767442</v>
      </c>
      <c r="E14" s="91">
        <v>1525198034</v>
      </c>
      <c r="F14" s="92">
        <f>((E14-E13)/E13)*100</f>
        <v>42.55267676353287</v>
      </c>
      <c r="H14" s="6">
        <v>10</v>
      </c>
      <c r="I14" s="88">
        <v>2006</v>
      </c>
      <c r="J14" s="93">
        <v>1525198034</v>
      </c>
    </row>
    <row r="15" spans="2:10" ht="15.75" thickBot="1">
      <c r="B15" s="88">
        <v>2007</v>
      </c>
      <c r="C15" s="89">
        <v>225</v>
      </c>
      <c r="D15" s="90">
        <f>((C15-C14)/C14)*100</f>
        <v>10.294117647058822</v>
      </c>
      <c r="E15" s="91">
        <v>1924679740</v>
      </c>
      <c r="F15" s="92">
        <f>((E15-E14)/E14)*100</f>
        <v>26.19212043909571</v>
      </c>
      <c r="H15" s="6">
        <v>11</v>
      </c>
      <c r="I15" s="88">
        <v>2007</v>
      </c>
      <c r="J15" s="93">
        <v>1924679740</v>
      </c>
    </row>
    <row r="16" spans="2:10" ht="15.75" thickBot="1">
      <c r="B16" s="88">
        <v>2008</v>
      </c>
      <c r="C16" s="89">
        <v>195</v>
      </c>
      <c r="D16" s="90">
        <f>((C16-C15)/C15)*100</f>
        <v>-13.333333333333334</v>
      </c>
      <c r="E16" s="91">
        <v>1536873393</v>
      </c>
      <c r="F16" s="92">
        <f>((E16-E15)/E15)*100</f>
        <v>-20.149136448020176</v>
      </c>
      <c r="H16" s="6">
        <v>12</v>
      </c>
      <c r="I16" s="88">
        <v>2008</v>
      </c>
      <c r="J16" s="93">
        <v>1536873393</v>
      </c>
    </row>
    <row r="17" spans="2:10" ht="15.75" thickBot="1">
      <c r="B17" s="88">
        <v>2009</v>
      </c>
      <c r="C17" s="89">
        <v>212</v>
      </c>
      <c r="D17" s="90">
        <f>((C17-C16)/C16)*100</f>
        <v>8.717948717948717</v>
      </c>
      <c r="E17" s="91">
        <v>1635262670</v>
      </c>
      <c r="F17" s="92">
        <f>((E17-E16)/E16)*100</f>
        <v>6.401911663519833</v>
      </c>
      <c r="H17" s="6">
        <v>13</v>
      </c>
      <c r="I17" s="88">
        <v>2009</v>
      </c>
      <c r="J17" s="93">
        <v>1635262670</v>
      </c>
    </row>
  </sheetData>
  <mergeCells count="1">
    <mergeCell ref="B2:F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T184"/>
  <sheetViews>
    <sheetView workbookViewId="0" topLeftCell="A150">
      <selection activeCell="D183" sqref="D183"/>
    </sheetView>
  </sheetViews>
  <sheetFormatPr defaultColWidth="9.140625" defaultRowHeight="15"/>
  <cols>
    <col min="1" max="1" width="2.28125" style="132" customWidth="1"/>
    <col min="2" max="2" width="45.28125" style="132" customWidth="1"/>
    <col min="3" max="3" width="9.28125" style="133" bestFit="1" customWidth="1"/>
    <col min="4" max="4" width="6.00390625" style="133" bestFit="1" customWidth="1"/>
    <col min="5" max="5" width="8.8515625" style="133" bestFit="1" customWidth="1"/>
    <col min="6" max="6" width="20.7109375" style="134" bestFit="1" customWidth="1"/>
    <col min="7" max="7" width="16.421875" style="109" bestFit="1" customWidth="1"/>
    <col min="8" max="8" width="18.421875" style="134" bestFit="1" customWidth="1"/>
    <col min="9" max="9" width="18.421875" style="109" bestFit="1" customWidth="1"/>
    <col min="10" max="10" width="16.421875" style="134" bestFit="1" customWidth="1"/>
    <col min="11" max="11" width="16.421875" style="109" bestFit="1" customWidth="1"/>
    <col min="12" max="12" width="17.00390625" style="134" bestFit="1" customWidth="1"/>
    <col min="13" max="13" width="16.421875" style="109" bestFit="1" customWidth="1"/>
    <col min="14" max="14" width="17.7109375" style="134" bestFit="1" customWidth="1"/>
    <col min="15" max="15" width="15.00390625" style="109" bestFit="1" customWidth="1"/>
    <col min="16" max="16" width="16.421875" style="109" bestFit="1" customWidth="1"/>
    <col min="17" max="17" width="17.8515625" style="135" bestFit="1" customWidth="1"/>
    <col min="18" max="18" width="15.57421875" style="132" bestFit="1" customWidth="1"/>
    <col min="19" max="16384" width="9.140625" style="132" customWidth="1"/>
  </cols>
  <sheetData>
    <row r="1" spans="2:17" s="94" customFormat="1" ht="16.5" thickBot="1">
      <c r="B1" s="95" t="s">
        <v>548</v>
      </c>
      <c r="C1" s="96"/>
      <c r="D1" s="97"/>
      <c r="E1" s="97"/>
      <c r="F1" s="98"/>
      <c r="G1" s="99"/>
      <c r="H1" s="98"/>
      <c r="I1" s="99"/>
      <c r="J1" s="98"/>
      <c r="K1" s="99"/>
      <c r="L1" s="98"/>
      <c r="M1" s="99"/>
      <c r="N1" s="98"/>
      <c r="O1" s="99"/>
      <c r="P1" s="99"/>
      <c r="Q1" s="100"/>
    </row>
    <row r="2" spans="2:17" s="101" customFormat="1" ht="39" thickBot="1">
      <c r="B2" s="102" t="s">
        <v>556</v>
      </c>
      <c r="C2" s="103" t="s">
        <v>557</v>
      </c>
      <c r="D2" s="104" t="s">
        <v>134</v>
      </c>
      <c r="E2" s="104" t="s">
        <v>558</v>
      </c>
      <c r="F2" s="105" t="s">
        <v>544</v>
      </c>
      <c r="G2" s="106" t="s">
        <v>157</v>
      </c>
      <c r="H2" s="105" t="s">
        <v>122</v>
      </c>
      <c r="I2" s="106" t="s">
        <v>158</v>
      </c>
      <c r="J2" s="105" t="s">
        <v>545</v>
      </c>
      <c r="K2" s="106" t="s">
        <v>159</v>
      </c>
      <c r="L2" s="105" t="s">
        <v>546</v>
      </c>
      <c r="M2" s="106" t="s">
        <v>160</v>
      </c>
      <c r="N2" s="105" t="s">
        <v>547</v>
      </c>
      <c r="O2" s="106" t="s">
        <v>161</v>
      </c>
      <c r="P2" s="107" t="s">
        <v>316</v>
      </c>
      <c r="Q2" s="108" t="s">
        <v>317</v>
      </c>
    </row>
    <row r="3" spans="2:17" s="109" customFormat="1" ht="64.5" thickBot="1">
      <c r="B3" s="110" t="s">
        <v>564</v>
      </c>
      <c r="C3" s="110" t="s">
        <v>565</v>
      </c>
      <c r="D3" s="111" t="s">
        <v>136</v>
      </c>
      <c r="E3" s="111" t="s">
        <v>566</v>
      </c>
      <c r="F3" s="51" t="s">
        <v>121</v>
      </c>
      <c r="G3" s="112" t="s">
        <v>16</v>
      </c>
      <c r="H3" s="51" t="s">
        <v>123</v>
      </c>
      <c r="I3" s="51" t="s">
        <v>17</v>
      </c>
      <c r="J3" s="51" t="s">
        <v>125</v>
      </c>
      <c r="K3" s="51" t="s">
        <v>18</v>
      </c>
      <c r="L3" s="51" t="s">
        <v>127</v>
      </c>
      <c r="M3" s="51" t="s">
        <v>19</v>
      </c>
      <c r="N3" s="51" t="s">
        <v>129</v>
      </c>
      <c r="O3" s="51" t="s">
        <v>20</v>
      </c>
      <c r="P3" s="51" t="s">
        <v>538</v>
      </c>
      <c r="Q3" s="51" t="s">
        <v>567</v>
      </c>
    </row>
    <row r="4" spans="2:17" s="109" customFormat="1" ht="12.75" customHeight="1">
      <c r="B4" s="140" t="s">
        <v>302</v>
      </c>
      <c r="C4" s="113">
        <v>1997</v>
      </c>
      <c r="D4" s="114">
        <v>4</v>
      </c>
      <c r="E4" s="114"/>
      <c r="F4" s="115">
        <v>23312234.751934</v>
      </c>
      <c r="G4" s="116">
        <v>153990994.94629</v>
      </c>
      <c r="H4" s="115">
        <v>6125338.239936</v>
      </c>
      <c r="I4" s="115">
        <v>40461454.68194759</v>
      </c>
      <c r="J4" s="115">
        <v>7434332.241533</v>
      </c>
      <c r="K4" s="115">
        <v>49108128.4491601</v>
      </c>
      <c r="L4" s="115">
        <v>22735329.927669</v>
      </c>
      <c r="M4" s="115">
        <v>150180199.93572104</v>
      </c>
      <c r="N4" s="115">
        <v>978956.609083</v>
      </c>
      <c r="O4" s="115">
        <v>6466583.055896477</v>
      </c>
      <c r="P4" s="115">
        <v>16488073</v>
      </c>
      <c r="Q4" s="117">
        <v>1047</v>
      </c>
    </row>
    <row r="5" spans="2:17" s="109" customFormat="1" ht="15" customHeight="1">
      <c r="B5" s="141"/>
      <c r="C5" s="118">
        <v>1998</v>
      </c>
      <c r="D5" s="119">
        <v>7</v>
      </c>
      <c r="E5" s="119">
        <f>((D5-D4)/D4)*100</f>
        <v>75</v>
      </c>
      <c r="F5" s="116">
        <v>49063586.637732</v>
      </c>
      <c r="G5" s="116">
        <v>188646606.2154705</v>
      </c>
      <c r="H5" s="116">
        <v>15179774.499397</v>
      </c>
      <c r="I5" s="116">
        <v>58365340.54412454</v>
      </c>
      <c r="J5" s="116">
        <v>8408129.530202</v>
      </c>
      <c r="K5" s="116">
        <v>32328763.736829154</v>
      </c>
      <c r="L5" s="116">
        <v>29600339.755649</v>
      </c>
      <c r="M5" s="116">
        <v>113811566.18162349</v>
      </c>
      <c r="N5" s="116">
        <v>618689.754475</v>
      </c>
      <c r="O5" s="116">
        <v>2378825.7337109065</v>
      </c>
      <c r="P5" s="116">
        <v>19114396</v>
      </c>
      <c r="Q5" s="117">
        <v>1229</v>
      </c>
    </row>
    <row r="6" spans="2:17" s="109" customFormat="1" ht="15" customHeight="1">
      <c r="B6" s="141"/>
      <c r="C6" s="118">
        <v>1999</v>
      </c>
      <c r="D6" s="119">
        <v>3</v>
      </c>
      <c r="E6" s="119">
        <f aca="true" t="shared" si="0" ref="E6:E16">((D6-D5)/D5)*100</f>
        <v>-57.14285714285714</v>
      </c>
      <c r="F6" s="116">
        <v>54005943.627735</v>
      </c>
      <c r="G6" s="116">
        <v>129654301.9550077</v>
      </c>
      <c r="H6" s="116">
        <v>9544225.785588</v>
      </c>
      <c r="I6" s="116">
        <v>22913217.486971177</v>
      </c>
      <c r="J6" s="116">
        <v>5053632.009868</v>
      </c>
      <c r="K6" s="116">
        <v>12132463.328358997</v>
      </c>
      <c r="L6" s="116">
        <v>35044366.363669</v>
      </c>
      <c r="M6" s="116">
        <v>84132459.376261</v>
      </c>
      <c r="N6" s="116">
        <v>-6465661.480742</v>
      </c>
      <c r="O6" s="116">
        <v>-15522380.864991909</v>
      </c>
      <c r="P6" s="116">
        <v>7867431</v>
      </c>
      <c r="Q6" s="117">
        <v>984</v>
      </c>
    </row>
    <row r="7" spans="2:17" s="109" customFormat="1" ht="15" customHeight="1">
      <c r="B7" s="141"/>
      <c r="C7" s="118">
        <v>2000</v>
      </c>
      <c r="D7" s="119">
        <v>4</v>
      </c>
      <c r="E7" s="119">
        <f t="shared" si="0"/>
        <v>33.33333333333333</v>
      </c>
      <c r="F7" s="116">
        <v>73581288.467334</v>
      </c>
      <c r="G7" s="116">
        <v>118159026.07600072</v>
      </c>
      <c r="H7" s="116">
        <v>8756733.224242</v>
      </c>
      <c r="I7" s="116">
        <v>14061823.201738793</v>
      </c>
      <c r="J7" s="116">
        <v>17808494.305417</v>
      </c>
      <c r="K7" s="116">
        <v>28597410.92930495</v>
      </c>
      <c r="L7" s="116">
        <v>53173750.214379</v>
      </c>
      <c r="M7" s="116">
        <v>85387992.91247585</v>
      </c>
      <c r="N7" s="116">
        <v>3716591.703271</v>
      </c>
      <c r="O7" s="116">
        <v>5968213.728353012</v>
      </c>
      <c r="P7" s="116">
        <v>9330860</v>
      </c>
      <c r="Q7" s="117">
        <v>1126</v>
      </c>
    </row>
    <row r="8" spans="2:17" s="109" customFormat="1" ht="15" customHeight="1">
      <c r="B8" s="141"/>
      <c r="C8" s="118">
        <v>2001</v>
      </c>
      <c r="D8" s="119">
        <v>3</v>
      </c>
      <c r="E8" s="119">
        <f t="shared" si="0"/>
        <v>-25</v>
      </c>
      <c r="F8" s="116">
        <v>26761166.657858</v>
      </c>
      <c r="G8" s="116">
        <v>21853217.98929598</v>
      </c>
      <c r="H8" s="116">
        <v>5686158.852818</v>
      </c>
      <c r="I8" s="116">
        <v>4643327.793630016</v>
      </c>
      <c r="J8" s="116">
        <v>11192556.458918</v>
      </c>
      <c r="K8" s="116">
        <v>9139862.22205364</v>
      </c>
      <c r="L8" s="116">
        <v>18664024.652239</v>
      </c>
      <c r="M8" s="116">
        <v>15241076.911839666</v>
      </c>
      <c r="N8" s="116">
        <v>1081960.371168</v>
      </c>
      <c r="O8" s="116">
        <v>883530.83216464</v>
      </c>
      <c r="P8" s="116">
        <v>5239491</v>
      </c>
      <c r="Q8" s="117">
        <v>559</v>
      </c>
    </row>
    <row r="9" spans="2:17" s="109" customFormat="1" ht="15" customHeight="1">
      <c r="B9" s="141"/>
      <c r="C9" s="118">
        <v>2002</v>
      </c>
      <c r="D9" s="119">
        <v>3</v>
      </c>
      <c r="E9" s="119">
        <f t="shared" si="0"/>
        <v>0</v>
      </c>
      <c r="F9" s="116">
        <v>141937807.563308</v>
      </c>
      <c r="G9" s="116">
        <v>93986286.26815441</v>
      </c>
      <c r="H9" s="116">
        <v>12472020.955936</v>
      </c>
      <c r="I9" s="116">
        <v>8258539.088566591</v>
      </c>
      <c r="J9" s="116">
        <v>33055397.692725</v>
      </c>
      <c r="K9" s="116">
        <v>21888136.244956784</v>
      </c>
      <c r="L9" s="116">
        <v>127094417.930657</v>
      </c>
      <c r="M9" s="116">
        <v>84157509.20618767</v>
      </c>
      <c r="N9" s="116">
        <v>5493258.433056</v>
      </c>
      <c r="O9" s="116">
        <v>3637444.9380153716</v>
      </c>
      <c r="P9" s="116">
        <v>13587028</v>
      </c>
      <c r="Q9" s="117">
        <v>837</v>
      </c>
    </row>
    <row r="10" spans="2:17" s="109" customFormat="1" ht="15" customHeight="1">
      <c r="B10" s="141"/>
      <c r="C10" s="118">
        <v>2003</v>
      </c>
      <c r="D10" s="119">
        <v>4</v>
      </c>
      <c r="E10" s="119">
        <f t="shared" si="0"/>
        <v>33.33333333333333</v>
      </c>
      <c r="F10" s="116">
        <v>217647635.078009</v>
      </c>
      <c r="G10" s="116">
        <v>145072407.0670053</v>
      </c>
      <c r="H10" s="116">
        <v>38641854.727697</v>
      </c>
      <c r="I10" s="116">
        <v>25756617.46506593</v>
      </c>
      <c r="J10" s="116">
        <v>75178621.41452</v>
      </c>
      <c r="K10" s="116">
        <v>50110094.53272713</v>
      </c>
      <c r="L10" s="116">
        <v>178359016.00749</v>
      </c>
      <c r="M10" s="116">
        <v>118884690.68379737</v>
      </c>
      <c r="N10" s="116">
        <v>20082308.520339</v>
      </c>
      <c r="O10" s="116">
        <v>13385805.159167456</v>
      </c>
      <c r="P10" s="116">
        <v>27213710</v>
      </c>
      <c r="Q10" s="117">
        <v>997</v>
      </c>
    </row>
    <row r="11" spans="2:17" s="109" customFormat="1" ht="15" customHeight="1">
      <c r="B11" s="141"/>
      <c r="C11" s="118">
        <v>2004</v>
      </c>
      <c r="D11" s="120">
        <v>4</v>
      </c>
      <c r="E11" s="119">
        <f t="shared" si="0"/>
        <v>0</v>
      </c>
      <c r="F11" s="116">
        <v>252719674.22</v>
      </c>
      <c r="G11" s="116">
        <v>176825844.8041948</v>
      </c>
      <c r="H11" s="116">
        <v>47276727.54</v>
      </c>
      <c r="I11" s="116">
        <v>33079131.30483396</v>
      </c>
      <c r="J11" s="116">
        <v>169509458.89999998</v>
      </c>
      <c r="K11" s="116">
        <v>118604352.29194492</v>
      </c>
      <c r="L11" s="116">
        <v>414451117.31</v>
      </c>
      <c r="M11" s="116">
        <v>289987984.41226953</v>
      </c>
      <c r="N11" s="116">
        <v>18755325.77</v>
      </c>
      <c r="O11" s="116">
        <v>13122944.757245483</v>
      </c>
      <c r="P11" s="116">
        <v>35660294.39</v>
      </c>
      <c r="Q11" s="117">
        <v>1182</v>
      </c>
    </row>
    <row r="12" spans="2:17" s="109" customFormat="1" ht="15" customHeight="1">
      <c r="B12" s="141"/>
      <c r="C12" s="121">
        <v>2005</v>
      </c>
      <c r="D12" s="122">
        <v>5</v>
      </c>
      <c r="E12" s="119">
        <f t="shared" si="0"/>
        <v>25</v>
      </c>
      <c r="F12" s="123">
        <v>349093303</v>
      </c>
      <c r="G12" s="116">
        <v>259113536.3626917</v>
      </c>
      <c r="H12" s="123">
        <v>71331135</v>
      </c>
      <c r="I12" s="116">
        <v>52945337.20291555</v>
      </c>
      <c r="J12" s="123">
        <v>194027491</v>
      </c>
      <c r="K12" s="116">
        <v>144016367.29361817</v>
      </c>
      <c r="L12" s="123">
        <v>445939894</v>
      </c>
      <c r="M12" s="116">
        <v>330997650.0452771</v>
      </c>
      <c r="N12" s="123">
        <v>17202423</v>
      </c>
      <c r="O12" s="124">
        <v>12768450.781586332</v>
      </c>
      <c r="P12" s="116">
        <v>36324283</v>
      </c>
      <c r="Q12" s="117">
        <v>1479</v>
      </c>
    </row>
    <row r="13" spans="2:17" s="109" customFormat="1" ht="15" customHeight="1">
      <c r="B13" s="141"/>
      <c r="C13" s="121">
        <v>2006</v>
      </c>
      <c r="D13" s="122">
        <v>5</v>
      </c>
      <c r="E13" s="119">
        <f t="shared" si="0"/>
        <v>0</v>
      </c>
      <c r="F13" s="116">
        <v>436694347</v>
      </c>
      <c r="G13" s="116">
        <v>303679631.5741893</v>
      </c>
      <c r="H13" s="116">
        <v>22576230</v>
      </c>
      <c r="I13" s="116">
        <v>15699633.521324608</v>
      </c>
      <c r="J13" s="116">
        <v>174719778</v>
      </c>
      <c r="K13" s="116">
        <v>121501086.91872796</v>
      </c>
      <c r="L13" s="116">
        <v>485303178</v>
      </c>
      <c r="M13" s="116">
        <v>337482477.86872137</v>
      </c>
      <c r="N13" s="116">
        <v>-11929950</v>
      </c>
      <c r="O13" s="116">
        <v>-8296152.321611116</v>
      </c>
      <c r="P13" s="116">
        <v>43548774</v>
      </c>
      <c r="Q13" s="117">
        <v>1396</v>
      </c>
    </row>
    <row r="14" spans="2:17" s="109" customFormat="1" ht="15" customHeight="1">
      <c r="B14" s="141"/>
      <c r="C14" s="121">
        <v>2007</v>
      </c>
      <c r="D14" s="119">
        <v>5</v>
      </c>
      <c r="E14" s="119">
        <f t="shared" si="0"/>
        <v>0</v>
      </c>
      <c r="F14" s="116">
        <v>537002008</v>
      </c>
      <c r="G14" s="116">
        <v>410617918.77900887</v>
      </c>
      <c r="H14" s="116">
        <v>74456209</v>
      </c>
      <c r="I14" s="116">
        <v>56932847.78137162</v>
      </c>
      <c r="J14" s="116">
        <v>210814618</v>
      </c>
      <c r="K14" s="116">
        <v>161199135.94690278</v>
      </c>
      <c r="L14" s="116">
        <v>563579673</v>
      </c>
      <c r="M14" s="116">
        <v>430940497.32755256</v>
      </c>
      <c r="N14" s="116">
        <v>39415252</v>
      </c>
      <c r="O14" s="116">
        <v>30138823.51142003</v>
      </c>
      <c r="P14" s="116">
        <v>66047663</v>
      </c>
      <c r="Q14" s="117">
        <v>1480</v>
      </c>
    </row>
    <row r="15" spans="2:17" s="109" customFormat="1" ht="15" customHeight="1">
      <c r="B15" s="141"/>
      <c r="C15" s="118">
        <v>2008</v>
      </c>
      <c r="D15" s="119">
        <v>5</v>
      </c>
      <c r="E15" s="119">
        <f t="shared" si="0"/>
        <v>0</v>
      </c>
      <c r="F15" s="116">
        <v>560209500</v>
      </c>
      <c r="G15" s="116">
        <v>431212331.1395913</v>
      </c>
      <c r="H15" s="116">
        <v>56838726</v>
      </c>
      <c r="I15" s="116">
        <v>43750703.15206096</v>
      </c>
      <c r="J15" s="116">
        <v>220743408</v>
      </c>
      <c r="K15" s="116">
        <v>169913718.97009584</v>
      </c>
      <c r="L15" s="116">
        <v>703896208</v>
      </c>
      <c r="M15" s="116">
        <v>541812883.808644</v>
      </c>
      <c r="N15" s="116">
        <v>13030169</v>
      </c>
      <c r="O15" s="116">
        <v>10029764.846245622</v>
      </c>
      <c r="P15" s="116">
        <v>71757698</v>
      </c>
      <c r="Q15" s="117">
        <v>1553</v>
      </c>
    </row>
    <row r="16" spans="2:17" s="109" customFormat="1" ht="15.75" customHeight="1" thickBot="1">
      <c r="B16" s="142"/>
      <c r="C16" s="118">
        <v>2009</v>
      </c>
      <c r="D16" s="127">
        <v>5</v>
      </c>
      <c r="E16" s="119">
        <f t="shared" si="0"/>
        <v>0</v>
      </c>
      <c r="F16" s="128">
        <v>550081248</v>
      </c>
      <c r="G16" s="128">
        <v>353856952.2620985</v>
      </c>
      <c r="H16" s="128">
        <v>108075269</v>
      </c>
      <c r="I16" s="128">
        <v>69522794.02777688</v>
      </c>
      <c r="J16" s="128">
        <v>237953389</v>
      </c>
      <c r="K16" s="128">
        <v>153070953.27848288</v>
      </c>
      <c r="L16" s="128">
        <v>826982965</v>
      </c>
      <c r="M16" s="128">
        <v>531982634.6226834</v>
      </c>
      <c r="N16" s="128">
        <v>15164161</v>
      </c>
      <c r="O16" s="128">
        <v>9754820.428039344</v>
      </c>
      <c r="P16" s="128">
        <v>64529484</v>
      </c>
      <c r="Q16" s="129">
        <v>1797</v>
      </c>
    </row>
    <row r="17" spans="2:17" s="109" customFormat="1" ht="12.75" customHeight="1">
      <c r="B17" s="140" t="s">
        <v>303</v>
      </c>
      <c r="C17" s="113">
        <v>1997</v>
      </c>
      <c r="D17" s="114">
        <v>6</v>
      </c>
      <c r="E17" s="114"/>
      <c r="F17" s="115">
        <v>18585002.466002</v>
      </c>
      <c r="G17" s="115">
        <v>122764850.78640835</v>
      </c>
      <c r="H17" s="115">
        <v>7138188.03578</v>
      </c>
      <c r="I17" s="115">
        <v>47151922.13188715</v>
      </c>
      <c r="J17" s="115">
        <v>7543726.492832</v>
      </c>
      <c r="K17" s="115">
        <v>49830741.694016</v>
      </c>
      <c r="L17" s="115">
        <v>12159049.787766</v>
      </c>
      <c r="M17" s="115">
        <v>80317661.27716382</v>
      </c>
      <c r="N17" s="115">
        <v>4379567.931387</v>
      </c>
      <c r="O17" s="115">
        <v>28929617.01722737</v>
      </c>
      <c r="P17" s="115">
        <v>7775200</v>
      </c>
      <c r="Q17" s="125">
        <v>1307</v>
      </c>
    </row>
    <row r="18" spans="2:17" s="109" customFormat="1" ht="15" customHeight="1">
      <c r="B18" s="141"/>
      <c r="C18" s="118">
        <v>1998</v>
      </c>
      <c r="D18" s="119">
        <v>6</v>
      </c>
      <c r="E18" s="119">
        <f>((D18-D17)/D17)*100</f>
        <v>0</v>
      </c>
      <c r="F18" s="116">
        <v>38454553.120597</v>
      </c>
      <c r="G18" s="116">
        <v>147855496.03816104</v>
      </c>
      <c r="H18" s="116">
        <v>11846466.466378</v>
      </c>
      <c r="I18" s="116">
        <v>45548967.11951615</v>
      </c>
      <c r="J18" s="116">
        <v>15881661.15927</v>
      </c>
      <c r="K18" s="116">
        <v>61064053.48801532</v>
      </c>
      <c r="L18" s="116">
        <v>22538879.694663</v>
      </c>
      <c r="M18" s="116">
        <v>86660667.38437493</v>
      </c>
      <c r="N18" s="116">
        <v>7785785.135757</v>
      </c>
      <c r="O18" s="116">
        <v>29935886.12728678</v>
      </c>
      <c r="P18" s="116">
        <v>12370329</v>
      </c>
      <c r="Q18" s="117">
        <v>1077</v>
      </c>
    </row>
    <row r="19" spans="2:17" s="109" customFormat="1" ht="15" customHeight="1">
      <c r="B19" s="141"/>
      <c r="C19" s="118">
        <v>1999</v>
      </c>
      <c r="D19" s="119">
        <v>2</v>
      </c>
      <c r="E19" s="119">
        <f aca="true" t="shared" si="1" ref="E19:E29">((D19-D18)/D18)*100</f>
        <v>-66.66666666666666</v>
      </c>
      <c r="F19" s="116">
        <v>27523703.57329</v>
      </c>
      <c r="G19" s="116">
        <v>66077293.244049765</v>
      </c>
      <c r="H19" s="116">
        <v>8182536.100064</v>
      </c>
      <c r="I19" s="116">
        <v>19644152.754524197</v>
      </c>
      <c r="J19" s="116">
        <v>15106595.63058</v>
      </c>
      <c r="K19" s="116">
        <v>36267028.77187675</v>
      </c>
      <c r="L19" s="116">
        <v>26568113.09161</v>
      </c>
      <c r="M19" s="116">
        <v>63783167.662038036</v>
      </c>
      <c r="N19" s="116">
        <v>3736127.657726</v>
      </c>
      <c r="O19" s="116">
        <v>8969476.152778378</v>
      </c>
      <c r="P19" s="116">
        <v>9841170</v>
      </c>
      <c r="Q19" s="117">
        <v>350</v>
      </c>
    </row>
    <row r="20" spans="2:17" s="109" customFormat="1" ht="15" customHeight="1">
      <c r="B20" s="141"/>
      <c r="C20" s="118">
        <v>2000</v>
      </c>
      <c r="D20" s="119">
        <v>4</v>
      </c>
      <c r="E20" s="119">
        <f t="shared" si="1"/>
        <v>100</v>
      </c>
      <c r="F20" s="116">
        <v>64677048.937605</v>
      </c>
      <c r="G20" s="116">
        <v>103860332.85255592</v>
      </c>
      <c r="H20" s="116">
        <v>16478590.731834</v>
      </c>
      <c r="I20" s="116">
        <v>26461812.133704603</v>
      </c>
      <c r="J20" s="116">
        <v>28749596.020359</v>
      </c>
      <c r="K20" s="116">
        <v>46166958.15746928</v>
      </c>
      <c r="L20" s="116">
        <v>41910960.7303</v>
      </c>
      <c r="M20" s="116">
        <v>67301869.87688103</v>
      </c>
      <c r="N20" s="116">
        <v>6346360.243264</v>
      </c>
      <c r="O20" s="116">
        <v>10191174.428868966</v>
      </c>
      <c r="P20" s="116">
        <v>29329172</v>
      </c>
      <c r="Q20" s="117">
        <v>943</v>
      </c>
    </row>
    <row r="21" spans="2:17" s="109" customFormat="1" ht="15" customHeight="1">
      <c r="B21" s="141"/>
      <c r="C21" s="118">
        <v>2001</v>
      </c>
      <c r="D21" s="119">
        <v>5</v>
      </c>
      <c r="E21" s="119">
        <f t="shared" si="1"/>
        <v>25</v>
      </c>
      <c r="F21" s="116">
        <v>93919942.650378</v>
      </c>
      <c r="G21" s="116">
        <v>76695198.17732672</v>
      </c>
      <c r="H21" s="116">
        <v>30839528.198033</v>
      </c>
      <c r="I21" s="116">
        <v>25183615.535713673</v>
      </c>
      <c r="J21" s="116">
        <v>45898625.406316</v>
      </c>
      <c r="K21" s="116">
        <v>37480902.0562165</v>
      </c>
      <c r="L21" s="116">
        <v>61689246.674488</v>
      </c>
      <c r="M21" s="116">
        <v>50375552.47155817</v>
      </c>
      <c r="N21" s="116">
        <v>15244033.927486</v>
      </c>
      <c r="O21" s="116">
        <v>12448306.186074162</v>
      </c>
      <c r="P21" s="116">
        <v>30490103</v>
      </c>
      <c r="Q21" s="117">
        <v>987</v>
      </c>
    </row>
    <row r="22" spans="2:17" s="109" customFormat="1" ht="15" customHeight="1">
      <c r="B22" s="141"/>
      <c r="C22" s="118">
        <v>2002</v>
      </c>
      <c r="D22" s="119">
        <v>3</v>
      </c>
      <c r="E22" s="119">
        <f t="shared" si="1"/>
        <v>-40</v>
      </c>
      <c r="F22" s="116">
        <v>132225977.506216</v>
      </c>
      <c r="G22" s="116">
        <v>87555449.7235897</v>
      </c>
      <c r="H22" s="116">
        <v>34554759.985725</v>
      </c>
      <c r="I22" s="116">
        <v>22880961.878301308</v>
      </c>
      <c r="J22" s="116">
        <v>60351292.043066</v>
      </c>
      <c r="K22" s="116">
        <v>39962529.420377605</v>
      </c>
      <c r="L22" s="116">
        <v>88347641.563439</v>
      </c>
      <c r="M22" s="116">
        <v>58500739.680610545</v>
      </c>
      <c r="N22" s="116">
        <v>21180801.359509</v>
      </c>
      <c r="O22" s="116">
        <v>14025190.991313716</v>
      </c>
      <c r="P22" s="116">
        <v>32324575</v>
      </c>
      <c r="Q22" s="117">
        <v>767</v>
      </c>
    </row>
    <row r="23" spans="2:17" s="109" customFormat="1" ht="15" customHeight="1">
      <c r="B23" s="141"/>
      <c r="C23" s="118">
        <v>2003</v>
      </c>
      <c r="D23" s="119">
        <v>3</v>
      </c>
      <c r="E23" s="119">
        <f t="shared" si="1"/>
        <v>0</v>
      </c>
      <c r="F23" s="116">
        <v>132981665.881748</v>
      </c>
      <c r="G23" s="116">
        <v>88638548.07487723</v>
      </c>
      <c r="H23" s="116">
        <v>34204310.590289</v>
      </c>
      <c r="I23" s="116">
        <v>22798785.144723378</v>
      </c>
      <c r="J23" s="116">
        <v>64372296.342002</v>
      </c>
      <c r="K23" s="116">
        <v>42907169.54226342</v>
      </c>
      <c r="L23" s="116">
        <v>98185232.323567</v>
      </c>
      <c r="M23" s="116">
        <v>65445085.0637899</v>
      </c>
      <c r="N23" s="116">
        <v>15120340.896145</v>
      </c>
      <c r="O23" s="116">
        <v>10078419.867467102</v>
      </c>
      <c r="P23" s="116">
        <v>70356957</v>
      </c>
      <c r="Q23" s="117">
        <v>694</v>
      </c>
    </row>
    <row r="24" spans="2:17" s="109" customFormat="1" ht="15" customHeight="1">
      <c r="B24" s="141"/>
      <c r="C24" s="118">
        <v>2004</v>
      </c>
      <c r="D24" s="120">
        <v>3</v>
      </c>
      <c r="E24" s="119">
        <f t="shared" si="1"/>
        <v>0</v>
      </c>
      <c r="F24" s="116">
        <v>202980959.82</v>
      </c>
      <c r="G24" s="116">
        <v>142024081.8611238</v>
      </c>
      <c r="H24" s="116">
        <v>57718999.80000001</v>
      </c>
      <c r="I24" s="116">
        <v>40385501.96928215</v>
      </c>
      <c r="J24" s="116">
        <v>135299540.2</v>
      </c>
      <c r="K24" s="116">
        <v>94667957.97092222</v>
      </c>
      <c r="L24" s="116">
        <v>175779000.88</v>
      </c>
      <c r="M24" s="116">
        <v>122991098.43891796</v>
      </c>
      <c r="N24" s="116">
        <v>35982287.09</v>
      </c>
      <c r="O24" s="116">
        <v>25176505.67694817</v>
      </c>
      <c r="P24" s="116">
        <v>14706233.97</v>
      </c>
      <c r="Q24" s="117">
        <v>664</v>
      </c>
    </row>
    <row r="25" spans="2:17" s="109" customFormat="1" ht="15" customHeight="1">
      <c r="B25" s="141"/>
      <c r="C25" s="121">
        <v>2005</v>
      </c>
      <c r="D25" s="126">
        <v>3</v>
      </c>
      <c r="E25" s="119">
        <f t="shared" si="1"/>
        <v>0</v>
      </c>
      <c r="F25" s="123">
        <v>227394057</v>
      </c>
      <c r="G25" s="116">
        <v>168782608.4052076</v>
      </c>
      <c r="H25" s="123">
        <v>75216974</v>
      </c>
      <c r="I25" s="116">
        <v>55829590.42797975</v>
      </c>
      <c r="J25" s="123">
        <v>156401234</v>
      </c>
      <c r="K25" s="116">
        <v>116088382.34639195</v>
      </c>
      <c r="L25" s="123">
        <v>214841720</v>
      </c>
      <c r="M25" s="116">
        <v>159465671.0657186</v>
      </c>
      <c r="N25" s="123">
        <v>50384676</v>
      </c>
      <c r="O25" s="116">
        <v>37397886.0798955</v>
      </c>
      <c r="P25" s="116">
        <v>29112744</v>
      </c>
      <c r="Q25" s="117">
        <v>645</v>
      </c>
    </row>
    <row r="26" spans="2:17" s="109" customFormat="1" ht="15" customHeight="1">
      <c r="B26" s="141"/>
      <c r="C26" s="121">
        <v>2006</v>
      </c>
      <c r="D26" s="119">
        <v>5</v>
      </c>
      <c r="E26" s="119">
        <f t="shared" si="1"/>
        <v>66.66666666666666</v>
      </c>
      <c r="F26" s="116">
        <v>402625460</v>
      </c>
      <c r="G26" s="116">
        <v>279987941.6693903</v>
      </c>
      <c r="H26" s="116">
        <v>75320587</v>
      </c>
      <c r="I26" s="116">
        <v>52378347.16031182</v>
      </c>
      <c r="J26" s="116">
        <v>155479624</v>
      </c>
      <c r="K26" s="116">
        <v>108121378.84993845</v>
      </c>
      <c r="L26" s="116">
        <v>372037374</v>
      </c>
      <c r="M26" s="116">
        <v>258716819.7717679</v>
      </c>
      <c r="N26" s="116">
        <v>20225690</v>
      </c>
      <c r="O26" s="116">
        <v>14065055.180422945</v>
      </c>
      <c r="P26" s="116">
        <v>13063544</v>
      </c>
      <c r="Q26" s="117">
        <v>1483</v>
      </c>
    </row>
    <row r="27" spans="2:17" s="109" customFormat="1" ht="15" customHeight="1">
      <c r="B27" s="141"/>
      <c r="C27" s="121">
        <v>2007</v>
      </c>
      <c r="D27" s="119">
        <v>4</v>
      </c>
      <c r="E27" s="119">
        <f t="shared" si="1"/>
        <v>-20</v>
      </c>
      <c r="F27" s="128">
        <v>478953072</v>
      </c>
      <c r="G27" s="128">
        <v>366230871.9289794</v>
      </c>
      <c r="H27" s="128">
        <v>104924058</v>
      </c>
      <c r="I27" s="128">
        <v>80230050.6962127</v>
      </c>
      <c r="J27" s="128">
        <v>231233379</v>
      </c>
      <c r="K27" s="128">
        <v>176812316.19755465</v>
      </c>
      <c r="L27" s="128">
        <v>446541296</v>
      </c>
      <c r="M27" s="128">
        <v>341447247.6467934</v>
      </c>
      <c r="N27" s="128">
        <v>44527061</v>
      </c>
      <c r="O27" s="128">
        <v>34047561.917433225</v>
      </c>
      <c r="P27" s="128">
        <v>148049</v>
      </c>
      <c r="Q27" s="129">
        <v>1329</v>
      </c>
    </row>
    <row r="28" spans="2:17" s="109" customFormat="1" ht="15" customHeight="1">
      <c r="B28" s="141"/>
      <c r="C28" s="118">
        <v>2008</v>
      </c>
      <c r="D28" s="119">
        <v>4</v>
      </c>
      <c r="E28" s="119">
        <f t="shared" si="1"/>
        <v>0</v>
      </c>
      <c r="F28" s="128">
        <v>439081284</v>
      </c>
      <c r="G28" s="128">
        <v>337975818.03486896</v>
      </c>
      <c r="H28" s="128">
        <v>75308084</v>
      </c>
      <c r="I28" s="128">
        <v>57967197.013431855</v>
      </c>
      <c r="J28" s="128">
        <v>226172136</v>
      </c>
      <c r="K28" s="128">
        <v>174092395.79725206</v>
      </c>
      <c r="L28" s="128">
        <v>414594109</v>
      </c>
      <c r="M28" s="128">
        <v>319127205.4805065</v>
      </c>
      <c r="N28" s="128">
        <v>6884553</v>
      </c>
      <c r="O28" s="128">
        <v>5299274.910518416</v>
      </c>
      <c r="P28" s="128">
        <v>15363522</v>
      </c>
      <c r="Q28" s="129">
        <v>1320</v>
      </c>
    </row>
    <row r="29" spans="2:17" s="109" customFormat="1" ht="15.75" customHeight="1" thickBot="1">
      <c r="B29" s="142"/>
      <c r="C29" s="118">
        <v>2009</v>
      </c>
      <c r="D29" s="127">
        <v>2</v>
      </c>
      <c r="E29" s="119">
        <f t="shared" si="1"/>
        <v>-50</v>
      </c>
      <c r="F29" s="128">
        <v>231659473</v>
      </c>
      <c r="G29" s="128">
        <v>149022195.13293406</v>
      </c>
      <c r="H29" s="128">
        <v>38238529</v>
      </c>
      <c r="I29" s="128">
        <v>24598128.694846675</v>
      </c>
      <c r="J29" s="128">
        <v>222600645</v>
      </c>
      <c r="K29" s="128">
        <v>143194820.94266436</v>
      </c>
      <c r="L29" s="128">
        <v>359116939</v>
      </c>
      <c r="M29" s="128">
        <v>231013193.05513564</v>
      </c>
      <c r="N29" s="128">
        <v>-8647464</v>
      </c>
      <c r="O29" s="128">
        <v>-5562751.442558201</v>
      </c>
      <c r="P29" s="128">
        <v>19222769</v>
      </c>
      <c r="Q29" s="129">
        <v>860</v>
      </c>
    </row>
    <row r="30" spans="2:17" s="109" customFormat="1" ht="12.75" customHeight="1">
      <c r="B30" s="140" t="s">
        <v>550</v>
      </c>
      <c r="C30" s="113">
        <v>1997</v>
      </c>
      <c r="D30" s="114">
        <v>2</v>
      </c>
      <c r="E30" s="114"/>
      <c r="F30" s="115">
        <v>3436725.764512</v>
      </c>
      <c r="G30" s="115">
        <v>22701591.05149055</v>
      </c>
      <c r="H30" s="115">
        <v>380262.296358</v>
      </c>
      <c r="I30" s="115">
        <v>2511855.6834999043</v>
      </c>
      <c r="J30" s="115">
        <v>362252.016134</v>
      </c>
      <c r="K30" s="115">
        <v>2392887.21048703</v>
      </c>
      <c r="L30" s="115">
        <v>2420341.942018</v>
      </c>
      <c r="M30" s="115">
        <v>15987779.281034699</v>
      </c>
      <c r="N30" s="115">
        <v>27798.380988</v>
      </c>
      <c r="O30" s="115">
        <v>183624.62422797203</v>
      </c>
      <c r="P30" s="115">
        <v>4573296</v>
      </c>
      <c r="Q30" s="125">
        <v>246</v>
      </c>
    </row>
    <row r="31" spans="2:17" s="109" customFormat="1" ht="15" customHeight="1">
      <c r="B31" s="141"/>
      <c r="C31" s="118">
        <v>1998</v>
      </c>
      <c r="D31" s="119">
        <v>1</v>
      </c>
      <c r="E31" s="119">
        <v>-50</v>
      </c>
      <c r="F31" s="116">
        <v>3123559.447497</v>
      </c>
      <c r="G31" s="116">
        <v>12009902.444217592</v>
      </c>
      <c r="H31" s="116">
        <v>296174.92678</v>
      </c>
      <c r="I31" s="116">
        <v>1138775.1815965734</v>
      </c>
      <c r="J31" s="116">
        <v>667938.587621</v>
      </c>
      <c r="K31" s="116">
        <v>2568184.6018601824</v>
      </c>
      <c r="L31" s="116">
        <v>2577884.207846</v>
      </c>
      <c r="M31" s="116">
        <v>9911813.22754362</v>
      </c>
      <c r="N31" s="116">
        <v>44644.57979</v>
      </c>
      <c r="O31" s="116">
        <v>171655.7846756023</v>
      </c>
      <c r="P31" s="116">
        <v>3756739</v>
      </c>
      <c r="Q31" s="117">
        <v>150</v>
      </c>
    </row>
    <row r="32" spans="2:17" s="109" customFormat="1" ht="15" customHeight="1">
      <c r="B32" s="141"/>
      <c r="C32" s="118">
        <v>1999</v>
      </c>
      <c r="D32" s="119">
        <v>1</v>
      </c>
      <c r="E32" s="119">
        <v>0</v>
      </c>
      <c r="F32" s="116">
        <v>3596749.111044</v>
      </c>
      <c r="G32" s="116">
        <v>8634864.312605333</v>
      </c>
      <c r="H32" s="116">
        <v>600084.565464</v>
      </c>
      <c r="I32" s="116">
        <v>1440647.8291632456</v>
      </c>
      <c r="J32" s="116">
        <v>917116.396306</v>
      </c>
      <c r="K32" s="116">
        <v>2201759.2543921564</v>
      </c>
      <c r="L32" s="116">
        <v>2589912.860845</v>
      </c>
      <c r="M32" s="116">
        <v>6217710.8951524235</v>
      </c>
      <c r="N32" s="116">
        <v>104546.700279</v>
      </c>
      <c r="O32" s="116">
        <v>250989.58625383518</v>
      </c>
      <c r="P32" s="116">
        <v>2499000</v>
      </c>
      <c r="Q32" s="117">
        <v>140</v>
      </c>
    </row>
    <row r="33" spans="2:17" s="109" customFormat="1" ht="15" customHeight="1">
      <c r="B33" s="141"/>
      <c r="C33" s="118">
        <v>2000</v>
      </c>
      <c r="D33" s="119">
        <v>1</v>
      </c>
      <c r="E33" s="119">
        <v>0</v>
      </c>
      <c r="F33" s="116">
        <v>4263866.983414</v>
      </c>
      <c r="G33" s="116">
        <v>6847044.684484954</v>
      </c>
      <c r="H33" s="116">
        <v>402971</v>
      </c>
      <c r="I33" s="116">
        <v>647102.842158171</v>
      </c>
      <c r="J33" s="116">
        <v>1114848</v>
      </c>
      <c r="K33" s="116">
        <v>1790256.1459121194</v>
      </c>
      <c r="L33" s="116">
        <v>3382760</v>
      </c>
      <c r="M33" s="116">
        <v>5432136.829545984</v>
      </c>
      <c r="N33" s="116">
        <v>-30334</v>
      </c>
      <c r="O33" s="116">
        <v>-48711.241290380596</v>
      </c>
      <c r="P33" s="116">
        <v>3160152</v>
      </c>
      <c r="Q33" s="117">
        <v>136</v>
      </c>
    </row>
    <row r="34" spans="2:17" s="109" customFormat="1" ht="15" customHeight="1">
      <c r="B34" s="141"/>
      <c r="C34" s="118">
        <v>2001</v>
      </c>
      <c r="D34" s="119">
        <v>1</v>
      </c>
      <c r="E34" s="119">
        <v>0</v>
      </c>
      <c r="F34" s="116">
        <v>8301147.268</v>
      </c>
      <c r="G34" s="116">
        <v>6778732.150512785</v>
      </c>
      <c r="H34" s="116">
        <v>603986.562</v>
      </c>
      <c r="I34" s="116">
        <v>493216.53912706894</v>
      </c>
      <c r="J34" s="116">
        <v>1488006.902</v>
      </c>
      <c r="K34" s="116">
        <v>1215109.1772164819</v>
      </c>
      <c r="L34" s="116">
        <v>11039030.492</v>
      </c>
      <c r="M34" s="116">
        <v>9014492.634659685</v>
      </c>
      <c r="N34" s="116">
        <v>180980</v>
      </c>
      <c r="O34" s="116">
        <v>147788.601381527</v>
      </c>
      <c r="P34" s="116">
        <v>3447000</v>
      </c>
      <c r="Q34" s="117">
        <v>140</v>
      </c>
    </row>
    <row r="35" spans="2:17" s="109" customFormat="1" ht="15" customHeight="1">
      <c r="B35" s="141"/>
      <c r="C35" s="118">
        <v>2002</v>
      </c>
      <c r="D35" s="119">
        <v>1</v>
      </c>
      <c r="E35" s="119">
        <v>0</v>
      </c>
      <c r="F35" s="116">
        <v>12140635.481</v>
      </c>
      <c r="G35" s="116">
        <v>8039107.1370159</v>
      </c>
      <c r="H35" s="116">
        <v>1093407.680756</v>
      </c>
      <c r="I35" s="116">
        <v>724016.5890648704</v>
      </c>
      <c r="J35" s="116">
        <v>2127689.886781</v>
      </c>
      <c r="K35" s="116">
        <v>1408882.3423573216</v>
      </c>
      <c r="L35" s="116">
        <v>14676497.527844</v>
      </c>
      <c r="M35" s="116">
        <v>9718266.906796928</v>
      </c>
      <c r="N35" s="116">
        <v>151563.938</v>
      </c>
      <c r="O35" s="116">
        <v>100360.37550067971</v>
      </c>
      <c r="P35" s="116">
        <v>4265642</v>
      </c>
      <c r="Q35" s="117">
        <v>130</v>
      </c>
    </row>
    <row r="36" spans="2:17" s="109" customFormat="1" ht="15" customHeight="1">
      <c r="B36" s="141"/>
      <c r="C36" s="118">
        <v>2003</v>
      </c>
      <c r="D36" s="119">
        <v>1</v>
      </c>
      <c r="E36" s="119">
        <v>0</v>
      </c>
      <c r="F36" s="116">
        <v>9051260.434013</v>
      </c>
      <c r="G36" s="116">
        <v>6033091.688232577</v>
      </c>
      <c r="H36" s="116">
        <v>1226856.396955</v>
      </c>
      <c r="I36" s="116">
        <v>817757.6134379901</v>
      </c>
      <c r="J36" s="116">
        <v>2665179.321693</v>
      </c>
      <c r="K36" s="116">
        <v>1776467.6345995285</v>
      </c>
      <c r="L36" s="116">
        <v>16901172.600974</v>
      </c>
      <c r="M36" s="116">
        <v>11265428.13387066</v>
      </c>
      <c r="N36" s="116">
        <v>251099.934002</v>
      </c>
      <c r="O36" s="116">
        <v>167369.94099191544</v>
      </c>
      <c r="P36" s="116">
        <v>2723561</v>
      </c>
      <c r="Q36" s="117">
        <v>120</v>
      </c>
    </row>
    <row r="37" spans="2:17" s="109" customFormat="1" ht="15" customHeight="1">
      <c r="B37" s="141"/>
      <c r="C37" s="118">
        <v>2004</v>
      </c>
      <c r="D37" s="120">
        <v>1</v>
      </c>
      <c r="E37" s="119">
        <v>0</v>
      </c>
      <c r="F37" s="116">
        <v>12813519.42</v>
      </c>
      <c r="G37" s="116">
        <v>8965512.492644493</v>
      </c>
      <c r="H37" s="116">
        <v>1285431.17</v>
      </c>
      <c r="I37" s="116">
        <v>899405.4510177365</v>
      </c>
      <c r="J37" s="116">
        <v>4270238.02</v>
      </c>
      <c r="K37" s="116">
        <v>2987849.868562924</v>
      </c>
      <c r="L37" s="116">
        <v>19077394</v>
      </c>
      <c r="M37" s="116">
        <v>13348293.207183594</v>
      </c>
      <c r="N37" s="116">
        <v>264578.17</v>
      </c>
      <c r="O37" s="116">
        <v>185123.13523430223</v>
      </c>
      <c r="P37" s="116">
        <v>581510</v>
      </c>
      <c r="Q37" s="117">
        <v>120</v>
      </c>
    </row>
    <row r="38" spans="2:17" s="109" customFormat="1" ht="15.75" customHeight="1" thickBot="1">
      <c r="B38" s="141"/>
      <c r="C38" s="121">
        <v>2005</v>
      </c>
      <c r="D38" s="126">
        <v>1</v>
      </c>
      <c r="E38" s="119">
        <v>0</v>
      </c>
      <c r="F38" s="123">
        <v>16207424</v>
      </c>
      <c r="G38" s="116">
        <v>12029915.532265488</v>
      </c>
      <c r="H38" s="123">
        <v>1665815</v>
      </c>
      <c r="I38" s="116">
        <v>1236446.5656220776</v>
      </c>
      <c r="J38" s="123">
        <v>10404369</v>
      </c>
      <c r="K38" s="116">
        <v>7722614.046286537</v>
      </c>
      <c r="L38" s="123">
        <v>30223777</v>
      </c>
      <c r="M38" s="116">
        <v>22433514.68907264</v>
      </c>
      <c r="N38" s="116">
        <v>339554</v>
      </c>
      <c r="O38" s="116">
        <v>252033.0151566884</v>
      </c>
      <c r="P38" s="116">
        <v>6050000</v>
      </c>
      <c r="Q38" s="130">
        <v>130</v>
      </c>
    </row>
    <row r="39" spans="2:17" s="109" customFormat="1" ht="15" customHeight="1">
      <c r="B39" s="141"/>
      <c r="C39" s="121">
        <v>2006</v>
      </c>
      <c r="D39" s="120">
        <v>1</v>
      </c>
      <c r="E39" s="119">
        <v>0</v>
      </c>
      <c r="F39" s="116">
        <v>17481963</v>
      </c>
      <c r="G39" s="116">
        <v>12157052.454433557</v>
      </c>
      <c r="H39" s="116">
        <v>2101332</v>
      </c>
      <c r="I39" s="116">
        <v>1461277.7379851323</v>
      </c>
      <c r="J39" s="116">
        <v>10626127</v>
      </c>
      <c r="K39" s="116">
        <v>7389466.693555677</v>
      </c>
      <c r="L39" s="116">
        <v>36656396</v>
      </c>
      <c r="M39" s="116">
        <v>25491057.781239353</v>
      </c>
      <c r="N39" s="116">
        <v>280021</v>
      </c>
      <c r="O39" s="116">
        <v>194728.1312369177</v>
      </c>
      <c r="P39" s="116">
        <v>14562321</v>
      </c>
      <c r="Q39" s="117">
        <v>135</v>
      </c>
    </row>
    <row r="40" spans="2:17" s="109" customFormat="1" ht="15" customHeight="1">
      <c r="B40" s="141"/>
      <c r="C40" s="118">
        <v>2007</v>
      </c>
      <c r="D40" s="120">
        <v>1</v>
      </c>
      <c r="E40" s="127">
        <v>0</v>
      </c>
      <c r="F40" s="128">
        <v>25525066</v>
      </c>
      <c r="G40" s="128">
        <v>19517710.029897768</v>
      </c>
      <c r="H40" s="128">
        <v>2424479</v>
      </c>
      <c r="I40" s="128">
        <v>1853874.8575841687</v>
      </c>
      <c r="J40" s="128">
        <v>10983755</v>
      </c>
      <c r="K40" s="128">
        <v>8398714.625436805</v>
      </c>
      <c r="L40" s="128">
        <v>29606060</v>
      </c>
      <c r="M40" s="128">
        <v>22638237.02582219</v>
      </c>
      <c r="N40" s="128">
        <v>450632</v>
      </c>
      <c r="O40" s="128">
        <v>344575.1993821638</v>
      </c>
      <c r="P40" s="128">
        <v>1534400</v>
      </c>
      <c r="Q40" s="129">
        <v>135</v>
      </c>
    </row>
    <row r="41" spans="2:17" s="109" customFormat="1" ht="15" customHeight="1">
      <c r="B41" s="141"/>
      <c r="C41" s="118">
        <v>2008</v>
      </c>
      <c r="D41" s="120">
        <v>1</v>
      </c>
      <c r="E41" s="127">
        <v>0</v>
      </c>
      <c r="F41" s="128">
        <v>31771069</v>
      </c>
      <c r="G41" s="128">
        <v>24455273.832890734</v>
      </c>
      <c r="H41" s="128">
        <v>3373482</v>
      </c>
      <c r="I41" s="128">
        <v>2596683.9856829466</v>
      </c>
      <c r="J41" s="128">
        <v>11854436</v>
      </c>
      <c r="K41" s="128">
        <v>9124763.114343993</v>
      </c>
      <c r="L41" s="128">
        <v>30855129</v>
      </c>
      <c r="M41" s="128">
        <v>23750243.620829005</v>
      </c>
      <c r="N41" s="128">
        <v>1030663</v>
      </c>
      <c r="O41" s="128">
        <v>793336.4122695609</v>
      </c>
      <c r="P41" s="128">
        <v>4918312</v>
      </c>
      <c r="Q41" s="129">
        <v>155</v>
      </c>
    </row>
    <row r="42" spans="2:17" s="109" customFormat="1" ht="15.75" customHeight="1" thickBot="1">
      <c r="B42" s="142"/>
      <c r="C42" s="121">
        <v>2009</v>
      </c>
      <c r="D42" s="131">
        <v>1</v>
      </c>
      <c r="E42" s="127">
        <v>0</v>
      </c>
      <c r="F42" s="128">
        <v>46009073</v>
      </c>
      <c r="G42" s="128">
        <v>29596773.94453629</v>
      </c>
      <c r="H42" s="128">
        <v>3819420</v>
      </c>
      <c r="I42" s="128">
        <v>2456961.268035998</v>
      </c>
      <c r="J42" s="128">
        <v>14740677</v>
      </c>
      <c r="K42" s="128">
        <v>9482401.111589998</v>
      </c>
      <c r="L42" s="128">
        <v>34064261</v>
      </c>
      <c r="M42" s="128">
        <v>21912900.362167343</v>
      </c>
      <c r="N42" s="128">
        <v>1092889</v>
      </c>
      <c r="O42" s="128">
        <v>703035.0009327579</v>
      </c>
      <c r="P42" s="128">
        <v>1345392</v>
      </c>
      <c r="Q42" s="129">
        <v>145</v>
      </c>
    </row>
    <row r="43" spans="2:17" s="109" customFormat="1" ht="12.75" customHeight="1">
      <c r="B43" s="140" t="s">
        <v>304</v>
      </c>
      <c r="C43" s="113">
        <v>1997</v>
      </c>
      <c r="D43" s="114">
        <v>4</v>
      </c>
      <c r="E43" s="114"/>
      <c r="F43" s="115">
        <v>72248960.388489</v>
      </c>
      <c r="G43" s="115">
        <v>477246793.90230995</v>
      </c>
      <c r="H43" s="115">
        <v>13786186.687103</v>
      </c>
      <c r="I43" s="115">
        <v>91065855.63557637</v>
      </c>
      <c r="J43" s="115">
        <v>16772971.849984</v>
      </c>
      <c r="K43" s="115">
        <v>110795324.89569117</v>
      </c>
      <c r="L43" s="115">
        <v>56231093.0951</v>
      </c>
      <c r="M43" s="115">
        <v>371439377.85344845</v>
      </c>
      <c r="N43" s="115">
        <v>9103405.941677</v>
      </c>
      <c r="O43" s="115">
        <v>60133339.994035155</v>
      </c>
      <c r="P43" s="115">
        <v>36834540</v>
      </c>
      <c r="Q43" s="125">
        <v>1910</v>
      </c>
    </row>
    <row r="44" spans="2:17" s="109" customFormat="1" ht="15" customHeight="1">
      <c r="B44" s="141"/>
      <c r="C44" s="118">
        <v>1998</v>
      </c>
      <c r="D44" s="119">
        <v>3</v>
      </c>
      <c r="E44" s="119">
        <f>((D44-D43)/D43)*100</f>
        <v>-25</v>
      </c>
      <c r="F44" s="116">
        <v>116769869.965137</v>
      </c>
      <c r="G44" s="116">
        <v>448973285.21442086</v>
      </c>
      <c r="H44" s="116">
        <v>12291549.994328</v>
      </c>
      <c r="I44" s="116">
        <v>47260287.11840112</v>
      </c>
      <c r="J44" s="116">
        <v>22882700.482063</v>
      </c>
      <c r="K44" s="116">
        <v>87982638.0989957</v>
      </c>
      <c r="L44" s="116">
        <v>50259534.724002</v>
      </c>
      <c r="M44" s="116">
        <v>193244956.2984059</v>
      </c>
      <c r="N44" s="116">
        <v>7263831.584748</v>
      </c>
      <c r="O44" s="116">
        <v>27929005.40886336</v>
      </c>
      <c r="P44" s="116">
        <v>19586000</v>
      </c>
      <c r="Q44" s="117">
        <v>1952</v>
      </c>
    </row>
    <row r="45" spans="2:17" s="109" customFormat="1" ht="15" customHeight="1">
      <c r="B45" s="141"/>
      <c r="C45" s="118">
        <v>1999</v>
      </c>
      <c r="D45" s="119">
        <v>5</v>
      </c>
      <c r="E45" s="119">
        <f aca="true" t="shared" si="2" ref="E45:E55">((D45-D44)/D44)*100</f>
        <v>66.66666666666666</v>
      </c>
      <c r="F45" s="116">
        <v>180823533.333777</v>
      </c>
      <c r="G45" s="116">
        <v>434110533.33375823</v>
      </c>
      <c r="H45" s="116">
        <v>28884444.059089</v>
      </c>
      <c r="I45" s="116">
        <v>69344079.19346854</v>
      </c>
      <c r="J45" s="116">
        <v>42465185.952649</v>
      </c>
      <c r="K45" s="116">
        <v>101947927.80646424</v>
      </c>
      <c r="L45" s="116">
        <v>152661232.515291</v>
      </c>
      <c r="M45" s="116">
        <v>366500133.2778546</v>
      </c>
      <c r="N45" s="116">
        <v>-576889.996657</v>
      </c>
      <c r="O45" s="116">
        <v>-1384963.6687577125</v>
      </c>
      <c r="P45" s="116">
        <v>34830000</v>
      </c>
      <c r="Q45" s="117">
        <v>1904</v>
      </c>
    </row>
    <row r="46" spans="2:17" s="109" customFormat="1" ht="15" customHeight="1">
      <c r="B46" s="141"/>
      <c r="C46" s="118">
        <v>2000</v>
      </c>
      <c r="D46" s="119">
        <v>4</v>
      </c>
      <c r="E46" s="119">
        <f t="shared" si="2"/>
        <v>-20</v>
      </c>
      <c r="F46" s="116">
        <v>191678673.588548</v>
      </c>
      <c r="G46" s="116">
        <v>307803326.9397991</v>
      </c>
      <c r="H46" s="116">
        <v>24719226.789822</v>
      </c>
      <c r="I46" s="116">
        <v>39694871.1238432</v>
      </c>
      <c r="J46" s="116">
        <v>98675676.076531</v>
      </c>
      <c r="K46" s="116">
        <v>158456341.62508532</v>
      </c>
      <c r="L46" s="116">
        <v>201485062.952493</v>
      </c>
      <c r="M46" s="116">
        <v>323550719.2551728</v>
      </c>
      <c r="N46" s="116">
        <v>5433477.175095</v>
      </c>
      <c r="O46" s="116">
        <v>8725239.589959389</v>
      </c>
      <c r="P46" s="116">
        <v>0</v>
      </c>
      <c r="Q46" s="117">
        <v>1201</v>
      </c>
    </row>
    <row r="47" spans="2:17" s="109" customFormat="1" ht="15" customHeight="1">
      <c r="B47" s="141"/>
      <c r="C47" s="118">
        <v>2001</v>
      </c>
      <c r="D47" s="119">
        <v>6</v>
      </c>
      <c r="E47" s="119">
        <f t="shared" si="2"/>
        <v>50</v>
      </c>
      <c r="F47" s="116">
        <v>601285998.865182</v>
      </c>
      <c r="G47" s="116">
        <v>491011254.2964951</v>
      </c>
      <c r="H47" s="116">
        <v>125732486.495504</v>
      </c>
      <c r="I47" s="116">
        <v>102673380.08283935</v>
      </c>
      <c r="J47" s="116">
        <v>206754154.384914</v>
      </c>
      <c r="K47" s="116">
        <v>168835823.33057106</v>
      </c>
      <c r="L47" s="116">
        <v>505558961.635562</v>
      </c>
      <c r="M47" s="116">
        <v>412840379.3569277</v>
      </c>
      <c r="N47" s="116">
        <v>11721629.335329</v>
      </c>
      <c r="O47" s="116">
        <v>9571904.107530948</v>
      </c>
      <c r="P47" s="116">
        <v>65954953</v>
      </c>
      <c r="Q47" s="117">
        <v>1749</v>
      </c>
    </row>
    <row r="48" spans="2:17" s="109" customFormat="1" ht="15" customHeight="1">
      <c r="B48" s="141"/>
      <c r="C48" s="118">
        <v>2002</v>
      </c>
      <c r="D48" s="119">
        <v>7</v>
      </c>
      <c r="E48" s="119">
        <f t="shared" si="2"/>
        <v>16.666666666666664</v>
      </c>
      <c r="F48" s="116">
        <v>961539062.470785</v>
      </c>
      <c r="G48" s="116">
        <v>636697770.2053342</v>
      </c>
      <c r="H48" s="116">
        <v>134180503.3999</v>
      </c>
      <c r="I48" s="116">
        <v>88849668.88419193</v>
      </c>
      <c r="J48" s="116">
        <v>463423453.445479</v>
      </c>
      <c r="K48" s="116">
        <v>306862914.86837745</v>
      </c>
      <c r="L48" s="116">
        <v>922484293.04004</v>
      </c>
      <c r="M48" s="116">
        <v>610837058.370557</v>
      </c>
      <c r="N48" s="116">
        <v>83926169.616268</v>
      </c>
      <c r="O48" s="116">
        <v>55572994.527381524</v>
      </c>
      <c r="P48" s="116">
        <v>59633370</v>
      </c>
      <c r="Q48" s="117">
        <v>1707</v>
      </c>
    </row>
    <row r="49" spans="2:17" s="109" customFormat="1" ht="15" customHeight="1">
      <c r="B49" s="141"/>
      <c r="C49" s="118">
        <v>2003</v>
      </c>
      <c r="D49" s="119">
        <v>7</v>
      </c>
      <c r="E49" s="119">
        <f t="shared" si="2"/>
        <v>0</v>
      </c>
      <c r="F49" s="116">
        <v>1274167509.278054</v>
      </c>
      <c r="G49" s="116">
        <v>849292699.6945574</v>
      </c>
      <c r="H49" s="116">
        <v>135584993.60637</v>
      </c>
      <c r="I49" s="116">
        <v>90373788.7048056</v>
      </c>
      <c r="J49" s="116">
        <v>627863178.472468</v>
      </c>
      <c r="K49" s="116">
        <v>418500401.24302244</v>
      </c>
      <c r="L49" s="116">
        <v>1087508462.06555</v>
      </c>
      <c r="M49" s="116">
        <v>724875647.0110027</v>
      </c>
      <c r="N49" s="116">
        <v>82430577.472942</v>
      </c>
      <c r="O49" s="116">
        <v>54943865.04882924</v>
      </c>
      <c r="P49" s="116">
        <v>56233824</v>
      </c>
      <c r="Q49" s="117">
        <v>1595</v>
      </c>
    </row>
    <row r="50" spans="2:17" s="109" customFormat="1" ht="15" customHeight="1">
      <c r="B50" s="141"/>
      <c r="C50" s="118">
        <v>2004</v>
      </c>
      <c r="D50" s="120">
        <v>10</v>
      </c>
      <c r="E50" s="119">
        <f t="shared" si="2"/>
        <v>42.857142857142854</v>
      </c>
      <c r="F50" s="116">
        <v>1478851549.54</v>
      </c>
      <c r="G50" s="116">
        <v>1034740074.7270678</v>
      </c>
      <c r="H50" s="116">
        <v>272550935.80999994</v>
      </c>
      <c r="I50" s="116">
        <v>190701612.86620983</v>
      </c>
      <c r="J50" s="116">
        <v>840835060.72</v>
      </c>
      <c r="K50" s="116">
        <v>588325267.558587</v>
      </c>
      <c r="L50" s="116">
        <v>1697842267.6299999</v>
      </c>
      <c r="M50" s="116">
        <v>1187966050.7024553</v>
      </c>
      <c r="N50" s="116">
        <v>201981001.75</v>
      </c>
      <c r="O50" s="116">
        <v>141324419.55330285</v>
      </c>
      <c r="P50" s="116">
        <v>42764022.72</v>
      </c>
      <c r="Q50" s="117">
        <v>1619</v>
      </c>
    </row>
    <row r="51" spans="2:17" s="109" customFormat="1" ht="15.75" customHeight="1" thickBot="1">
      <c r="B51" s="141"/>
      <c r="C51" s="121">
        <v>2005</v>
      </c>
      <c r="D51" s="126">
        <v>8</v>
      </c>
      <c r="E51" s="119">
        <f t="shared" si="2"/>
        <v>-20</v>
      </c>
      <c r="F51" s="116">
        <v>1664614164</v>
      </c>
      <c r="G51" s="116">
        <v>1235555248.4301472</v>
      </c>
      <c r="H51" s="123">
        <v>162037745</v>
      </c>
      <c r="I51" s="116">
        <v>120272067.01007973</v>
      </c>
      <c r="J51" s="116">
        <v>794138565</v>
      </c>
      <c r="K51" s="116">
        <v>589447148.2861512</v>
      </c>
      <c r="L51" s="116">
        <v>1995821474</v>
      </c>
      <c r="M51" s="116">
        <v>1481392956.0738091</v>
      </c>
      <c r="N51" s="116">
        <v>78489361</v>
      </c>
      <c r="O51" s="116">
        <v>58258510.606712885</v>
      </c>
      <c r="P51" s="116">
        <v>56042035</v>
      </c>
      <c r="Q51" s="130">
        <v>1784</v>
      </c>
    </row>
    <row r="52" spans="2:17" s="109" customFormat="1" ht="15" customHeight="1">
      <c r="B52" s="141"/>
      <c r="C52" s="121">
        <v>2006</v>
      </c>
      <c r="D52" s="119">
        <v>7</v>
      </c>
      <c r="E52" s="119">
        <f t="shared" si="2"/>
        <v>-12.5</v>
      </c>
      <c r="F52" s="116">
        <v>2234141242</v>
      </c>
      <c r="G52" s="116">
        <v>1553634009.4992385</v>
      </c>
      <c r="H52" s="116">
        <v>107690095</v>
      </c>
      <c r="I52" s="116">
        <v>74888279.63644202</v>
      </c>
      <c r="J52" s="116">
        <v>652135101</v>
      </c>
      <c r="K52" s="116">
        <v>453498307.3831197</v>
      </c>
      <c r="L52" s="116">
        <v>2549061180</v>
      </c>
      <c r="M52" s="116">
        <v>1772631052.635239</v>
      </c>
      <c r="N52" s="116">
        <v>-8571380</v>
      </c>
      <c r="O52" s="116">
        <v>-5960584.418745349</v>
      </c>
      <c r="P52" s="116">
        <v>107253974</v>
      </c>
      <c r="Q52" s="117">
        <v>2516</v>
      </c>
    </row>
    <row r="53" spans="2:17" s="109" customFormat="1" ht="15" customHeight="1">
      <c r="B53" s="141"/>
      <c r="C53" s="121">
        <v>2007</v>
      </c>
      <c r="D53" s="119">
        <v>5</v>
      </c>
      <c r="E53" s="119">
        <f t="shared" si="2"/>
        <v>-28.57142857142857</v>
      </c>
      <c r="F53" s="128">
        <v>1740217584</v>
      </c>
      <c r="G53" s="128">
        <v>1330655215.286858</v>
      </c>
      <c r="H53" s="128">
        <v>177461904</v>
      </c>
      <c r="I53" s="128">
        <v>135696024.5911041</v>
      </c>
      <c r="J53" s="128">
        <v>424692960</v>
      </c>
      <c r="K53" s="128">
        <v>324740944.64707637</v>
      </c>
      <c r="L53" s="128">
        <v>1333833564</v>
      </c>
      <c r="M53" s="128">
        <v>1019914178.8819306</v>
      </c>
      <c r="N53" s="128">
        <v>117061497</v>
      </c>
      <c r="O53" s="128">
        <v>89510928.3600578</v>
      </c>
      <c r="P53" s="128">
        <v>135884617</v>
      </c>
      <c r="Q53" s="129">
        <v>951</v>
      </c>
    </row>
    <row r="54" spans="2:17" s="109" customFormat="1" ht="15" customHeight="1">
      <c r="B54" s="141"/>
      <c r="C54" s="118">
        <v>2008</v>
      </c>
      <c r="D54" s="119">
        <v>9</v>
      </c>
      <c r="E54" s="119">
        <f t="shared" si="2"/>
        <v>80</v>
      </c>
      <c r="F54" s="128">
        <v>2547308583</v>
      </c>
      <c r="G54" s="128">
        <v>1960750169.7263596</v>
      </c>
      <c r="H54" s="128">
        <v>114341120</v>
      </c>
      <c r="I54" s="128">
        <v>88012254.16618559</v>
      </c>
      <c r="J54" s="128">
        <v>531466753</v>
      </c>
      <c r="K54" s="128">
        <v>409088059.88530964</v>
      </c>
      <c r="L54" s="128">
        <v>2902749643</v>
      </c>
      <c r="M54" s="128">
        <v>2234345258.8230767</v>
      </c>
      <c r="N54" s="128">
        <v>47160648</v>
      </c>
      <c r="O54" s="128">
        <v>36301156.91028749</v>
      </c>
      <c r="P54" s="128">
        <v>156373487</v>
      </c>
      <c r="Q54" s="129">
        <v>1075</v>
      </c>
    </row>
    <row r="55" spans="2:17" s="109" customFormat="1" ht="15.75" customHeight="1" thickBot="1">
      <c r="B55" s="142"/>
      <c r="C55" s="118">
        <v>2009</v>
      </c>
      <c r="D55" s="127">
        <v>10</v>
      </c>
      <c r="E55" s="119">
        <f t="shared" si="2"/>
        <v>11.11111111111111</v>
      </c>
      <c r="F55" s="128">
        <v>2416502430</v>
      </c>
      <c r="G55" s="128">
        <v>1554490701.3695457</v>
      </c>
      <c r="H55" s="128">
        <v>334505659</v>
      </c>
      <c r="I55" s="128">
        <v>215181218.1173731</v>
      </c>
      <c r="J55" s="128">
        <v>917288736</v>
      </c>
      <c r="K55" s="128">
        <v>590074643.7830083</v>
      </c>
      <c r="L55" s="128">
        <v>3023044806</v>
      </c>
      <c r="M55" s="128">
        <v>1944668038.5711436</v>
      </c>
      <c r="N55" s="128">
        <v>259135192</v>
      </c>
      <c r="O55" s="128">
        <v>166696809.96828625</v>
      </c>
      <c r="P55" s="128">
        <v>84261453</v>
      </c>
      <c r="Q55" s="129">
        <v>978</v>
      </c>
    </row>
    <row r="56" spans="2:17" s="109" customFormat="1" ht="12.75" customHeight="1">
      <c r="B56" s="140" t="s">
        <v>305</v>
      </c>
      <c r="C56" s="113">
        <v>1997</v>
      </c>
      <c r="D56" s="114">
        <v>27</v>
      </c>
      <c r="E56" s="114"/>
      <c r="F56" s="115">
        <v>87342080.208468</v>
      </c>
      <c r="G56" s="115">
        <v>576945710.0574554</v>
      </c>
      <c r="H56" s="115">
        <v>19228503.47847</v>
      </c>
      <c r="I56" s="115">
        <v>127015552.71238613</v>
      </c>
      <c r="J56" s="115">
        <v>22115288.102013</v>
      </c>
      <c r="K56" s="115">
        <v>146084459.70930794</v>
      </c>
      <c r="L56" s="115">
        <v>56526053.989994</v>
      </c>
      <c r="M56" s="115">
        <v>373387767.7078877</v>
      </c>
      <c r="N56" s="115">
        <v>6362410.215867</v>
      </c>
      <c r="O56" s="115">
        <v>42027454.245523065</v>
      </c>
      <c r="P56" s="115">
        <v>124905770</v>
      </c>
      <c r="Q56" s="125">
        <v>6090</v>
      </c>
    </row>
    <row r="57" spans="2:17" s="109" customFormat="1" ht="15" customHeight="1">
      <c r="B57" s="141"/>
      <c r="C57" s="118">
        <v>1998</v>
      </c>
      <c r="D57" s="119">
        <v>25</v>
      </c>
      <c r="E57" s="119">
        <f>((D57-D56)/D56)*100</f>
        <v>-7.4074074074074066</v>
      </c>
      <c r="F57" s="116">
        <v>149529368.892561</v>
      </c>
      <c r="G57" s="116">
        <v>574931632.6872332</v>
      </c>
      <c r="H57" s="116">
        <v>30940189.683404</v>
      </c>
      <c r="I57" s="116">
        <v>118963210.38520159</v>
      </c>
      <c r="J57" s="116">
        <v>35972141.267467</v>
      </c>
      <c r="K57" s="116">
        <v>138310768.40176174</v>
      </c>
      <c r="L57" s="116">
        <v>107073472.83492</v>
      </c>
      <c r="M57" s="116">
        <v>411691208.2916926</v>
      </c>
      <c r="N57" s="116">
        <v>6701376.161991</v>
      </c>
      <c r="O57" s="116">
        <v>25766397.374639537</v>
      </c>
      <c r="P57" s="116">
        <v>120129086</v>
      </c>
      <c r="Q57" s="117">
        <v>7578</v>
      </c>
    </row>
    <row r="58" spans="2:17" s="109" customFormat="1" ht="15" customHeight="1">
      <c r="B58" s="141"/>
      <c r="C58" s="118">
        <v>1999</v>
      </c>
      <c r="D58" s="119">
        <v>28</v>
      </c>
      <c r="E58" s="119">
        <f aca="true" t="shared" si="3" ref="E58:E68">((D58-D57)/D57)*100</f>
        <v>12</v>
      </c>
      <c r="F58" s="116">
        <v>240714647.473614</v>
      </c>
      <c r="G58" s="116">
        <v>577893607.4826642</v>
      </c>
      <c r="H58" s="116">
        <v>67420081.725078</v>
      </c>
      <c r="I58" s="116">
        <v>161858177.9455368</v>
      </c>
      <c r="J58" s="116">
        <v>76772010.520229</v>
      </c>
      <c r="K58" s="116">
        <v>184309740.09629133</v>
      </c>
      <c r="L58" s="116">
        <v>228911454.562147</v>
      </c>
      <c r="M58" s="116">
        <v>549557194.2107251</v>
      </c>
      <c r="N58" s="116">
        <v>11617743.374422</v>
      </c>
      <c r="O58" s="116">
        <v>27891196.900215585</v>
      </c>
      <c r="P58" s="116">
        <v>126602154</v>
      </c>
      <c r="Q58" s="117">
        <v>8265</v>
      </c>
    </row>
    <row r="59" spans="2:17" s="109" customFormat="1" ht="15" customHeight="1">
      <c r="B59" s="141"/>
      <c r="C59" s="118">
        <v>2000</v>
      </c>
      <c r="D59" s="119">
        <v>24</v>
      </c>
      <c r="E59" s="119">
        <f t="shared" si="3"/>
        <v>-14.285714285714285</v>
      </c>
      <c r="F59" s="116">
        <v>247831131.825358</v>
      </c>
      <c r="G59" s="116">
        <v>397974617.9736644</v>
      </c>
      <c r="H59" s="116">
        <v>43128293.888362</v>
      </c>
      <c r="I59" s="116">
        <v>69256699.74413028</v>
      </c>
      <c r="J59" s="116">
        <v>57210058.899756</v>
      </c>
      <c r="K59" s="116">
        <v>91869617.69970661</v>
      </c>
      <c r="L59" s="116">
        <v>203965486.93437</v>
      </c>
      <c r="M59" s="116">
        <v>327533858.01312286</v>
      </c>
      <c r="N59" s="116">
        <v>6622918.45556</v>
      </c>
      <c r="O59" s="116">
        <v>10635279.848859299</v>
      </c>
      <c r="P59" s="116">
        <v>60177057</v>
      </c>
      <c r="Q59" s="117">
        <v>5460</v>
      </c>
    </row>
    <row r="60" spans="2:17" s="109" customFormat="1" ht="15" customHeight="1">
      <c r="B60" s="141"/>
      <c r="C60" s="118">
        <v>2001</v>
      </c>
      <c r="D60" s="119">
        <v>28</v>
      </c>
      <c r="E60" s="119">
        <f t="shared" si="3"/>
        <v>16.666666666666664</v>
      </c>
      <c r="F60" s="116">
        <v>517642312.730959</v>
      </c>
      <c r="G60" s="116">
        <v>422707666.12005436</v>
      </c>
      <c r="H60" s="116">
        <v>60518989.795202</v>
      </c>
      <c r="I60" s="116">
        <v>49419918.54821421</v>
      </c>
      <c r="J60" s="116">
        <v>164284764.155884</v>
      </c>
      <c r="K60" s="116">
        <v>134155241.0370876</v>
      </c>
      <c r="L60" s="116">
        <v>389062946.853005</v>
      </c>
      <c r="M60" s="116">
        <v>317709519.08929706</v>
      </c>
      <c r="N60" s="116">
        <v>-5480473.910584</v>
      </c>
      <c r="O60" s="116">
        <v>-4475365.090911467</v>
      </c>
      <c r="P60" s="116">
        <v>104168811</v>
      </c>
      <c r="Q60" s="117">
        <v>6966</v>
      </c>
    </row>
    <row r="61" spans="2:17" s="109" customFormat="1" ht="15" customHeight="1">
      <c r="B61" s="141"/>
      <c r="C61" s="118">
        <v>2002</v>
      </c>
      <c r="D61" s="119">
        <v>29</v>
      </c>
      <c r="E61" s="119">
        <f t="shared" si="3"/>
        <v>3.571428571428571</v>
      </c>
      <c r="F61" s="116">
        <v>822597631.642153</v>
      </c>
      <c r="G61" s="116">
        <v>544695580.5382695</v>
      </c>
      <c r="H61" s="116">
        <v>104223720.216671</v>
      </c>
      <c r="I61" s="116">
        <v>69013327.54380456</v>
      </c>
      <c r="J61" s="116">
        <v>204739296.230841</v>
      </c>
      <c r="K61" s="116">
        <v>135571250.79101667</v>
      </c>
      <c r="L61" s="116">
        <v>474902427.377516</v>
      </c>
      <c r="M61" s="116">
        <v>314463892.7090413</v>
      </c>
      <c r="N61" s="116">
        <v>31989035.155028</v>
      </c>
      <c r="O61" s="116">
        <v>21182028.01027151</v>
      </c>
      <c r="P61" s="116">
        <v>116257416</v>
      </c>
      <c r="Q61" s="117">
        <v>7603</v>
      </c>
    </row>
    <row r="62" spans="2:17" s="109" customFormat="1" ht="15" customHeight="1">
      <c r="B62" s="141"/>
      <c r="C62" s="118">
        <v>2003</v>
      </c>
      <c r="D62" s="119">
        <v>34</v>
      </c>
      <c r="E62" s="119">
        <f t="shared" si="3"/>
        <v>17.24137931034483</v>
      </c>
      <c r="F62" s="116">
        <v>1492563308.10826</v>
      </c>
      <c r="G62" s="116">
        <v>994863793.1652657</v>
      </c>
      <c r="H62" s="116">
        <v>173246295.854069</v>
      </c>
      <c r="I62" s="116">
        <v>115476821.72601646</v>
      </c>
      <c r="J62" s="116">
        <v>303189591.611922</v>
      </c>
      <c r="K62" s="116">
        <v>202090152.9071933</v>
      </c>
      <c r="L62" s="116">
        <v>871245254.145823</v>
      </c>
      <c r="M62" s="116">
        <v>580726025.8965712</v>
      </c>
      <c r="N62" s="116">
        <v>35730052.813381</v>
      </c>
      <c r="O62" s="116">
        <v>23815764.248532098</v>
      </c>
      <c r="P62" s="116">
        <v>186671899</v>
      </c>
      <c r="Q62" s="117">
        <v>10567</v>
      </c>
    </row>
    <row r="63" spans="2:17" s="109" customFormat="1" ht="15" customHeight="1">
      <c r="B63" s="141"/>
      <c r="C63" s="118">
        <v>2004</v>
      </c>
      <c r="D63" s="120">
        <v>33</v>
      </c>
      <c r="E63" s="119">
        <f t="shared" si="3"/>
        <v>-2.941176470588235</v>
      </c>
      <c r="F63" s="116">
        <v>1556734139.8430572</v>
      </c>
      <c r="G63" s="116">
        <v>1089233872.5225194</v>
      </c>
      <c r="H63" s="116">
        <v>132957046.589805</v>
      </c>
      <c r="I63" s="116">
        <v>93028934.7613142</v>
      </c>
      <c r="J63" s="116">
        <v>372732822.686228</v>
      </c>
      <c r="K63" s="116">
        <v>260798042.18316948</v>
      </c>
      <c r="L63" s="116">
        <v>937988574.771976</v>
      </c>
      <c r="M63" s="116">
        <v>656302769.7097721</v>
      </c>
      <c r="N63" s="116">
        <v>27631.840000000317</v>
      </c>
      <c r="O63" s="116">
        <v>19333.767608615104</v>
      </c>
      <c r="P63" s="116">
        <v>170380828.34</v>
      </c>
      <c r="Q63" s="117">
        <v>10046</v>
      </c>
    </row>
    <row r="64" spans="2:17" s="109" customFormat="1" ht="15.75" customHeight="1" thickBot="1">
      <c r="B64" s="141"/>
      <c r="C64" s="121">
        <v>2005</v>
      </c>
      <c r="D64" s="126">
        <v>32</v>
      </c>
      <c r="E64" s="119">
        <f t="shared" si="3"/>
        <v>-3.0303030303030303</v>
      </c>
      <c r="F64" s="116">
        <v>1698867156</v>
      </c>
      <c r="G64" s="116">
        <v>1260979436.7828038</v>
      </c>
      <c r="H64" s="116">
        <v>230798554</v>
      </c>
      <c r="I64" s="116">
        <v>171309586.86519307</v>
      </c>
      <c r="J64" s="116">
        <v>716239513</v>
      </c>
      <c r="K64" s="116">
        <v>531626792.8981786</v>
      </c>
      <c r="L64" s="116">
        <v>1284078315</v>
      </c>
      <c r="M64" s="116">
        <v>953103569.4669181</v>
      </c>
      <c r="N64" s="116">
        <v>78819292</v>
      </c>
      <c r="O64" s="116">
        <v>58503400.97679736</v>
      </c>
      <c r="P64" s="116">
        <v>168634299</v>
      </c>
      <c r="Q64" s="130">
        <v>9864</v>
      </c>
    </row>
    <row r="65" spans="2:17" s="109" customFormat="1" ht="15" customHeight="1">
      <c r="B65" s="141"/>
      <c r="C65" s="121">
        <v>2006</v>
      </c>
      <c r="D65" s="126">
        <v>36</v>
      </c>
      <c r="E65" s="119">
        <f t="shared" si="3"/>
        <v>12.5</v>
      </c>
      <c r="F65" s="116">
        <v>2362018464</v>
      </c>
      <c r="G65" s="116">
        <v>1642560527.395498</v>
      </c>
      <c r="H65" s="116">
        <v>321875222</v>
      </c>
      <c r="I65" s="116">
        <v>223833785.57868165</v>
      </c>
      <c r="J65" s="116">
        <v>731614956</v>
      </c>
      <c r="K65" s="116">
        <v>508769032.2042267</v>
      </c>
      <c r="L65" s="116">
        <v>1646736506</v>
      </c>
      <c r="M65" s="116">
        <v>1145149551.115778</v>
      </c>
      <c r="N65" s="116">
        <v>86492504</v>
      </c>
      <c r="O65" s="116">
        <v>60147359.19778027</v>
      </c>
      <c r="P65" s="116">
        <v>179369202</v>
      </c>
      <c r="Q65" s="117">
        <v>12406</v>
      </c>
    </row>
    <row r="66" spans="2:17" s="109" customFormat="1" ht="15" customHeight="1">
      <c r="B66" s="141"/>
      <c r="C66" s="121">
        <v>2007</v>
      </c>
      <c r="D66" s="126">
        <v>38</v>
      </c>
      <c r="E66" s="119">
        <f t="shared" si="3"/>
        <v>5.555555555555555</v>
      </c>
      <c r="F66" s="128">
        <v>3043835513</v>
      </c>
      <c r="G66" s="128">
        <v>2327465046.375947</v>
      </c>
      <c r="H66" s="128">
        <v>497318153</v>
      </c>
      <c r="I66" s="128">
        <v>380273708.31708455</v>
      </c>
      <c r="J66" s="128">
        <v>968862779</v>
      </c>
      <c r="K66" s="128">
        <v>740839721.2090626</v>
      </c>
      <c r="L66" s="128">
        <v>2011050318</v>
      </c>
      <c r="M66" s="128">
        <v>1537747129.126236</v>
      </c>
      <c r="N66" s="128">
        <v>231188073</v>
      </c>
      <c r="O66" s="128">
        <v>176777673.02089784</v>
      </c>
      <c r="P66" s="128">
        <v>181213933</v>
      </c>
      <c r="Q66" s="129">
        <v>14379</v>
      </c>
    </row>
    <row r="67" spans="2:17" s="109" customFormat="1" ht="15" customHeight="1">
      <c r="B67" s="141"/>
      <c r="C67" s="118">
        <v>2008</v>
      </c>
      <c r="D67" s="119">
        <v>38</v>
      </c>
      <c r="E67" s="119">
        <f t="shared" si="3"/>
        <v>0</v>
      </c>
      <c r="F67" s="128">
        <v>3636030300</v>
      </c>
      <c r="G67" s="128">
        <v>2798776353.7697725</v>
      </c>
      <c r="H67" s="128">
        <v>504914833</v>
      </c>
      <c r="I67" s="128">
        <v>388650142.78566754</v>
      </c>
      <c r="J67" s="128">
        <v>1097351616</v>
      </c>
      <c r="K67" s="128">
        <v>844668911.2111765</v>
      </c>
      <c r="L67" s="128">
        <v>2486335019</v>
      </c>
      <c r="M67" s="128">
        <v>1913816740.9460032</v>
      </c>
      <c r="N67" s="128">
        <v>134559917</v>
      </c>
      <c r="O67" s="128">
        <v>103575350.80629642</v>
      </c>
      <c r="P67" s="128">
        <v>213203001</v>
      </c>
      <c r="Q67" s="129">
        <v>12916</v>
      </c>
    </row>
    <row r="68" spans="2:17" s="109" customFormat="1" ht="15.75" customHeight="1" thickBot="1">
      <c r="B68" s="142"/>
      <c r="C68" s="118">
        <v>2009</v>
      </c>
      <c r="D68" s="120">
        <v>38</v>
      </c>
      <c r="E68" s="119">
        <f t="shared" si="3"/>
        <v>0</v>
      </c>
      <c r="F68" s="128">
        <v>4102451240</v>
      </c>
      <c r="G68" s="128">
        <v>2639029957.6077657</v>
      </c>
      <c r="H68" s="128">
        <v>616470616</v>
      </c>
      <c r="I68" s="128">
        <v>396563987.8291188</v>
      </c>
      <c r="J68" s="128">
        <v>1297211710</v>
      </c>
      <c r="K68" s="128">
        <v>834471969.0195751</v>
      </c>
      <c r="L68" s="128">
        <v>2658354565</v>
      </c>
      <c r="M68" s="128">
        <v>1710069644.8444226</v>
      </c>
      <c r="N68" s="128">
        <v>213649292</v>
      </c>
      <c r="O68" s="128">
        <v>137436583.40463033</v>
      </c>
      <c r="P68" s="128">
        <v>222028537</v>
      </c>
      <c r="Q68" s="129">
        <v>14516</v>
      </c>
    </row>
    <row r="69" spans="2:17" s="109" customFormat="1" ht="12.75" customHeight="1">
      <c r="B69" s="140" t="s">
        <v>296</v>
      </c>
      <c r="C69" s="113">
        <v>1997</v>
      </c>
      <c r="D69" s="114">
        <v>8</v>
      </c>
      <c r="E69" s="114"/>
      <c r="F69" s="115">
        <v>16165602.239682</v>
      </c>
      <c r="G69" s="115">
        <v>106783292.09035122</v>
      </c>
      <c r="H69" s="115">
        <v>3598147.314625</v>
      </c>
      <c r="I69" s="115">
        <v>23767875.145322915</v>
      </c>
      <c r="J69" s="115">
        <v>3413927.182078</v>
      </c>
      <c r="K69" s="115">
        <v>22550993.031620946</v>
      </c>
      <c r="L69" s="115">
        <v>13800079.368947</v>
      </c>
      <c r="M69" s="115">
        <v>91157624.95423649</v>
      </c>
      <c r="N69" s="115">
        <v>1460927.27115</v>
      </c>
      <c r="O69" s="115">
        <v>9650282.1982733</v>
      </c>
      <c r="P69" s="115">
        <v>0</v>
      </c>
      <c r="Q69" s="125">
        <v>1830</v>
      </c>
    </row>
    <row r="70" spans="2:17" s="109" customFormat="1" ht="15" customHeight="1">
      <c r="B70" s="141"/>
      <c r="C70" s="118">
        <v>1998</v>
      </c>
      <c r="D70" s="119">
        <v>9</v>
      </c>
      <c r="E70" s="119">
        <f>((D70-D69)/D69)*100</f>
        <v>12.5</v>
      </c>
      <c r="F70" s="116">
        <v>20169721.001122</v>
      </c>
      <c r="G70" s="116">
        <v>77551391.48853824</v>
      </c>
      <c r="H70" s="116">
        <v>6311869.910626</v>
      </c>
      <c r="I70" s="116">
        <v>24268768.736882985</v>
      </c>
      <c r="J70" s="116">
        <v>6123908.827885</v>
      </c>
      <c r="K70" s="116">
        <v>23546069.423816334</v>
      </c>
      <c r="L70" s="116">
        <v>28833460.837232</v>
      </c>
      <c r="M70" s="116">
        <v>110862961.82447074</v>
      </c>
      <c r="N70" s="116">
        <v>3299502.360232</v>
      </c>
      <c r="O70" s="116">
        <v>12686392.600149184</v>
      </c>
      <c r="P70" s="116">
        <v>556953</v>
      </c>
      <c r="Q70" s="117">
        <v>1761</v>
      </c>
    </row>
    <row r="71" spans="2:17" s="109" customFormat="1" ht="15" customHeight="1">
      <c r="B71" s="141"/>
      <c r="C71" s="118">
        <v>1999</v>
      </c>
      <c r="D71" s="119">
        <v>7</v>
      </c>
      <c r="E71" s="119">
        <f aca="true" t="shared" si="4" ref="E71:E81">((D71-D70)/D70)*100</f>
        <v>-22.22222222222222</v>
      </c>
      <c r="F71" s="116">
        <v>43376250.114389</v>
      </c>
      <c r="G71" s="116">
        <v>104135157.21108039</v>
      </c>
      <c r="H71" s="116">
        <v>10999014.372126</v>
      </c>
      <c r="I71" s="116">
        <v>26405788.600622274</v>
      </c>
      <c r="J71" s="116">
        <v>13157907.434455</v>
      </c>
      <c r="K71" s="116">
        <v>31588732.443270482</v>
      </c>
      <c r="L71" s="116">
        <v>32458991.96943</v>
      </c>
      <c r="M71" s="116">
        <v>77925644.16555032</v>
      </c>
      <c r="N71" s="116">
        <v>5065667.207976</v>
      </c>
      <c r="O71" s="116">
        <v>12161356.72609942</v>
      </c>
      <c r="P71" s="116">
        <v>718028</v>
      </c>
      <c r="Q71" s="117">
        <v>1677</v>
      </c>
    </row>
    <row r="72" spans="2:17" s="109" customFormat="1" ht="15" customHeight="1">
      <c r="B72" s="141"/>
      <c r="C72" s="118">
        <v>2000</v>
      </c>
      <c r="D72" s="119">
        <v>7</v>
      </c>
      <c r="E72" s="119">
        <f t="shared" si="4"/>
        <v>0</v>
      </c>
      <c r="F72" s="116">
        <v>35613271.193546</v>
      </c>
      <c r="G72" s="116">
        <v>57188852.31913298</v>
      </c>
      <c r="H72" s="116">
        <v>6705626.469623</v>
      </c>
      <c r="I72" s="116">
        <v>10768094.842914516</v>
      </c>
      <c r="J72" s="116">
        <v>12951564.288581</v>
      </c>
      <c r="K72" s="116">
        <v>20798007.94979052</v>
      </c>
      <c r="L72" s="116">
        <v>39419866.326334</v>
      </c>
      <c r="M72" s="116">
        <v>63301596.23711362</v>
      </c>
      <c r="N72" s="116">
        <v>3093368.296775</v>
      </c>
      <c r="O72" s="116">
        <v>4967423.0073257955</v>
      </c>
      <c r="P72" s="116">
        <v>0</v>
      </c>
      <c r="Q72" s="117">
        <v>832</v>
      </c>
    </row>
    <row r="73" spans="2:17" s="109" customFormat="1" ht="15" customHeight="1">
      <c r="B73" s="141"/>
      <c r="C73" s="118">
        <v>2001</v>
      </c>
      <c r="D73" s="119">
        <v>6</v>
      </c>
      <c r="E73" s="119">
        <f t="shared" si="4"/>
        <v>-14.285714285714285</v>
      </c>
      <c r="F73" s="116">
        <v>58198724.445576</v>
      </c>
      <c r="G73" s="116">
        <v>47525185.589571014</v>
      </c>
      <c r="H73" s="116">
        <v>15305371.550475</v>
      </c>
      <c r="I73" s="116">
        <v>12498394.601996427</v>
      </c>
      <c r="J73" s="116">
        <v>20941293.182475</v>
      </c>
      <c r="K73" s="116">
        <v>17100698.588564962</v>
      </c>
      <c r="L73" s="116">
        <v>45916514.714307</v>
      </c>
      <c r="M73" s="116">
        <v>37495510.49807568</v>
      </c>
      <c r="N73" s="116">
        <v>9692804.515776</v>
      </c>
      <c r="O73" s="116">
        <v>7915162.022605172</v>
      </c>
      <c r="P73" s="116">
        <v>136687</v>
      </c>
      <c r="Q73" s="117">
        <v>905</v>
      </c>
    </row>
    <row r="74" spans="2:17" s="109" customFormat="1" ht="15" customHeight="1">
      <c r="B74" s="141"/>
      <c r="C74" s="118">
        <v>2002</v>
      </c>
      <c r="D74" s="119">
        <v>3</v>
      </c>
      <c r="E74" s="119">
        <f t="shared" si="4"/>
        <v>-50</v>
      </c>
      <c r="F74" s="116">
        <v>43650297.302814</v>
      </c>
      <c r="G74" s="116">
        <v>28903710.776020613</v>
      </c>
      <c r="H74" s="116">
        <v>10945587.963899</v>
      </c>
      <c r="I74" s="116">
        <v>7247788.178561472</v>
      </c>
      <c r="J74" s="116">
        <v>20331539.486655</v>
      </c>
      <c r="K74" s="116">
        <v>13462839.276369242</v>
      </c>
      <c r="L74" s="116">
        <v>40815335.488748</v>
      </c>
      <c r="M74" s="116">
        <v>27026497.52896344</v>
      </c>
      <c r="N74" s="116">
        <v>4985395.43791</v>
      </c>
      <c r="O74" s="116">
        <v>3301155.702143495</v>
      </c>
      <c r="P74" s="116">
        <v>472700</v>
      </c>
      <c r="Q74" s="117">
        <v>807</v>
      </c>
    </row>
    <row r="75" spans="2:17" s="109" customFormat="1" ht="15" customHeight="1">
      <c r="B75" s="141"/>
      <c r="C75" s="118">
        <v>2003</v>
      </c>
      <c r="D75" s="119">
        <v>3</v>
      </c>
      <c r="E75" s="119">
        <f t="shared" si="4"/>
        <v>0</v>
      </c>
      <c r="F75" s="116">
        <v>53737387.312017</v>
      </c>
      <c r="G75" s="116">
        <v>35818501.42342273</v>
      </c>
      <c r="H75" s="116">
        <v>10342565.642928</v>
      </c>
      <c r="I75" s="116">
        <v>6893807.472478602</v>
      </c>
      <c r="J75" s="116">
        <v>23454637.407089</v>
      </c>
      <c r="K75" s="116">
        <v>15633621.308637984</v>
      </c>
      <c r="L75" s="116">
        <v>52557571.252945</v>
      </c>
      <c r="M75" s="116">
        <v>35032098.41231473</v>
      </c>
      <c r="N75" s="116">
        <v>3087517.051943</v>
      </c>
      <c r="O75" s="116">
        <v>2057975.6376643123</v>
      </c>
      <c r="P75" s="116">
        <v>341400</v>
      </c>
      <c r="Q75" s="117">
        <v>778</v>
      </c>
    </row>
    <row r="76" spans="2:17" s="109" customFormat="1" ht="15" customHeight="1">
      <c r="B76" s="141"/>
      <c r="C76" s="118">
        <v>2004</v>
      </c>
      <c r="D76" s="120">
        <v>4</v>
      </c>
      <c r="E76" s="119">
        <f t="shared" si="4"/>
        <v>33.33333333333333</v>
      </c>
      <c r="F76" s="116">
        <v>89398428.89000002</v>
      </c>
      <c r="G76" s="116">
        <v>62551333.850172244</v>
      </c>
      <c r="H76" s="116">
        <v>14434972.58</v>
      </c>
      <c r="I76" s="116">
        <v>10100029.722901117</v>
      </c>
      <c r="J76" s="116">
        <v>40354854.04</v>
      </c>
      <c r="K76" s="116">
        <v>28235954.242965125</v>
      </c>
      <c r="L76" s="116">
        <v>91762787.11999999</v>
      </c>
      <c r="M76" s="116">
        <v>64205655.55159841</v>
      </c>
      <c r="N76" s="116">
        <v>4607772.9</v>
      </c>
      <c r="O76" s="116">
        <v>3224020.2042959672</v>
      </c>
      <c r="P76" s="116">
        <v>571414</v>
      </c>
      <c r="Q76" s="117">
        <v>1148</v>
      </c>
    </row>
    <row r="77" spans="2:17" s="109" customFormat="1" ht="15.75" customHeight="1" thickBot="1">
      <c r="B77" s="141"/>
      <c r="C77" s="121">
        <v>2005</v>
      </c>
      <c r="D77" s="126">
        <v>7</v>
      </c>
      <c r="E77" s="119">
        <f t="shared" si="4"/>
        <v>75</v>
      </c>
      <c r="F77" s="116">
        <v>143696929</v>
      </c>
      <c r="G77" s="116">
        <v>106658647.1802028</v>
      </c>
      <c r="H77" s="116">
        <v>26510466</v>
      </c>
      <c r="I77" s="116">
        <v>19677319.8937102</v>
      </c>
      <c r="J77" s="116">
        <v>48762560</v>
      </c>
      <c r="K77" s="116">
        <v>36193874.975876965</v>
      </c>
      <c r="L77" s="116">
        <v>137149353</v>
      </c>
      <c r="M77" s="116">
        <v>101798727.04600449</v>
      </c>
      <c r="N77" s="116">
        <v>9872201</v>
      </c>
      <c r="O77" s="116">
        <v>7327613.82361237</v>
      </c>
      <c r="P77" s="116">
        <v>38894</v>
      </c>
      <c r="Q77" s="130">
        <v>1305</v>
      </c>
    </row>
    <row r="78" spans="2:17" s="109" customFormat="1" ht="15" customHeight="1">
      <c r="B78" s="141"/>
      <c r="C78" s="121">
        <v>2006</v>
      </c>
      <c r="D78" s="120">
        <v>10</v>
      </c>
      <c r="E78" s="119">
        <f t="shared" si="4"/>
        <v>42.857142857142854</v>
      </c>
      <c r="F78" s="116">
        <v>298286771</v>
      </c>
      <c r="G78" s="116">
        <v>207430248.0511262</v>
      </c>
      <c r="H78" s="116">
        <v>46101185</v>
      </c>
      <c r="I78" s="116">
        <v>32059015.584036272</v>
      </c>
      <c r="J78" s="116">
        <v>80061898</v>
      </c>
      <c r="K78" s="116">
        <v>55675480.69902156</v>
      </c>
      <c r="L78" s="116">
        <v>256506851</v>
      </c>
      <c r="M78" s="116">
        <v>178376263.7255652</v>
      </c>
      <c r="N78" s="116">
        <v>19101629</v>
      </c>
      <c r="O78" s="116">
        <v>13283377.02797616</v>
      </c>
      <c r="P78" s="116">
        <v>1420607</v>
      </c>
      <c r="Q78" s="117">
        <v>2231</v>
      </c>
    </row>
    <row r="79" spans="2:17" s="109" customFormat="1" ht="15" customHeight="1">
      <c r="B79" s="141"/>
      <c r="C79" s="121">
        <v>2007</v>
      </c>
      <c r="D79" s="131">
        <v>14</v>
      </c>
      <c r="E79" s="119">
        <f t="shared" si="4"/>
        <v>40</v>
      </c>
      <c r="F79" s="128">
        <v>486623804</v>
      </c>
      <c r="G79" s="128">
        <v>372096287.63027704</v>
      </c>
      <c r="H79" s="128">
        <v>88719754</v>
      </c>
      <c r="I79" s="128">
        <v>67839449.75875331</v>
      </c>
      <c r="J79" s="128">
        <v>307982108</v>
      </c>
      <c r="K79" s="128">
        <v>235498136.55097532</v>
      </c>
      <c r="L79" s="128">
        <v>654037851</v>
      </c>
      <c r="M79" s="128">
        <v>500109230.8398137</v>
      </c>
      <c r="N79" s="128">
        <v>52202251</v>
      </c>
      <c r="O79" s="128">
        <v>39916386.42289664</v>
      </c>
      <c r="P79" s="128">
        <v>2336293</v>
      </c>
      <c r="Q79" s="129">
        <v>2988</v>
      </c>
    </row>
    <row r="80" spans="2:17" s="109" customFormat="1" ht="15" customHeight="1">
      <c r="B80" s="141"/>
      <c r="C80" s="118">
        <v>2008</v>
      </c>
      <c r="D80" s="131">
        <v>15</v>
      </c>
      <c r="E80" s="119">
        <f t="shared" si="4"/>
        <v>7.142857142857142</v>
      </c>
      <c r="F80" s="128">
        <v>511686038</v>
      </c>
      <c r="G80" s="128">
        <v>393862169.88030636</v>
      </c>
      <c r="H80" s="128">
        <v>81497384</v>
      </c>
      <c r="I80" s="128">
        <v>62731312.01169996</v>
      </c>
      <c r="J80" s="128">
        <v>158989655</v>
      </c>
      <c r="K80" s="128">
        <v>122379752.14563368</v>
      </c>
      <c r="L80" s="128">
        <v>528906514</v>
      </c>
      <c r="M80" s="128">
        <v>407117356.73324865</v>
      </c>
      <c r="N80" s="128">
        <v>33845235</v>
      </c>
      <c r="O80" s="128">
        <v>26051830.04272024</v>
      </c>
      <c r="P80" s="128">
        <v>0</v>
      </c>
      <c r="Q80" s="129">
        <v>3185</v>
      </c>
    </row>
    <row r="81" spans="2:17" s="109" customFormat="1" ht="15.75" customHeight="1" thickBot="1">
      <c r="B81" s="142"/>
      <c r="C81" s="118">
        <v>2009</v>
      </c>
      <c r="D81" s="131">
        <v>13</v>
      </c>
      <c r="E81" s="119">
        <f t="shared" si="4"/>
        <v>-13.333333333333334</v>
      </c>
      <c r="F81" s="128">
        <v>558151591</v>
      </c>
      <c r="G81" s="128">
        <v>359048452.58695555</v>
      </c>
      <c r="H81" s="128">
        <v>95417021</v>
      </c>
      <c r="I81" s="128">
        <v>61379980.44425003</v>
      </c>
      <c r="J81" s="128">
        <v>397329296</v>
      </c>
      <c r="K81" s="128">
        <v>255594485.79313362</v>
      </c>
      <c r="L81" s="128">
        <v>878802038</v>
      </c>
      <c r="M81" s="128">
        <v>565316872.6238799</v>
      </c>
      <c r="N81" s="128">
        <v>56356701</v>
      </c>
      <c r="O81" s="128">
        <v>36253209.00851061</v>
      </c>
      <c r="P81" s="128">
        <v>4047832</v>
      </c>
      <c r="Q81" s="129">
        <v>2229</v>
      </c>
    </row>
    <row r="82" spans="2:17" s="109" customFormat="1" ht="12.75" customHeight="1">
      <c r="B82" s="140" t="s">
        <v>297</v>
      </c>
      <c r="C82" s="113">
        <v>1997</v>
      </c>
      <c r="D82" s="114">
        <v>6</v>
      </c>
      <c r="E82" s="114"/>
      <c r="F82" s="115">
        <v>12331896.975255</v>
      </c>
      <c r="G82" s="115">
        <v>81459418.41277653</v>
      </c>
      <c r="H82" s="115">
        <v>1765236.123644</v>
      </c>
      <c r="I82" s="115">
        <v>11660420.799963009</v>
      </c>
      <c r="J82" s="115">
        <v>3025593.600745</v>
      </c>
      <c r="K82" s="115">
        <v>19985821.77297258</v>
      </c>
      <c r="L82" s="115">
        <v>6829877.578077</v>
      </c>
      <c r="M82" s="115">
        <v>45115350.578827776</v>
      </c>
      <c r="N82" s="115">
        <v>720322.01422</v>
      </c>
      <c r="O82" s="115">
        <v>4758149.73689947</v>
      </c>
      <c r="P82" s="115">
        <v>11579184</v>
      </c>
      <c r="Q82" s="125">
        <v>332</v>
      </c>
    </row>
    <row r="83" spans="2:17" s="109" customFormat="1" ht="15" customHeight="1">
      <c r="B83" s="141"/>
      <c r="C83" s="118">
        <v>1998</v>
      </c>
      <c r="D83" s="119">
        <v>8</v>
      </c>
      <c r="E83" s="119">
        <f>((D83-D82)/D82)*100</f>
        <v>33.33333333333333</v>
      </c>
      <c r="F83" s="116">
        <v>29534656.569763</v>
      </c>
      <c r="G83" s="116">
        <v>113559018.19335055</v>
      </c>
      <c r="H83" s="116">
        <v>6056473.306565</v>
      </c>
      <c r="I83" s="116">
        <v>23286783.808817986</v>
      </c>
      <c r="J83" s="116">
        <v>8445152.799501</v>
      </c>
      <c r="K83" s="116">
        <v>32471116.030717235</v>
      </c>
      <c r="L83" s="116">
        <v>18899506.356421</v>
      </c>
      <c r="M83" s="116">
        <v>72667490.85450359</v>
      </c>
      <c r="N83" s="116">
        <v>2054534.435187</v>
      </c>
      <c r="O83" s="116">
        <v>7899564.118958636</v>
      </c>
      <c r="P83" s="116">
        <v>6260004</v>
      </c>
      <c r="Q83" s="117">
        <v>422</v>
      </c>
    </row>
    <row r="84" spans="2:17" s="109" customFormat="1" ht="15" customHeight="1">
      <c r="B84" s="141"/>
      <c r="C84" s="118">
        <v>1999</v>
      </c>
      <c r="D84" s="119">
        <v>8</v>
      </c>
      <c r="E84" s="119">
        <f aca="true" t="shared" si="5" ref="E84:E94">((D84-D83)/D83)*100</f>
        <v>0</v>
      </c>
      <c r="F84" s="116">
        <v>22430781.573153</v>
      </c>
      <c r="G84" s="116">
        <v>53850504.81145298</v>
      </c>
      <c r="H84" s="116">
        <v>3054702.872161</v>
      </c>
      <c r="I84" s="116">
        <v>7333551.493887712</v>
      </c>
      <c r="J84" s="116">
        <v>3698602.340082</v>
      </c>
      <c r="K84" s="116">
        <v>8879387.57107875</v>
      </c>
      <c r="L84" s="116">
        <v>11736938.084006</v>
      </c>
      <c r="M84" s="116">
        <v>28177352.568087425</v>
      </c>
      <c r="N84" s="116">
        <v>1916227.658465</v>
      </c>
      <c r="O84" s="116">
        <v>4600366.973637459</v>
      </c>
      <c r="P84" s="116">
        <v>1844804</v>
      </c>
      <c r="Q84" s="117">
        <v>302</v>
      </c>
    </row>
    <row r="85" spans="2:17" s="109" customFormat="1" ht="15" customHeight="1">
      <c r="B85" s="141"/>
      <c r="C85" s="118">
        <v>2000</v>
      </c>
      <c r="D85" s="119">
        <v>8</v>
      </c>
      <c r="E85" s="119">
        <f t="shared" si="5"/>
        <v>0</v>
      </c>
      <c r="F85" s="116">
        <v>29620473.049603</v>
      </c>
      <c r="G85" s="116">
        <v>47565438.447103165</v>
      </c>
      <c r="H85" s="116">
        <v>2450484.174739</v>
      </c>
      <c r="I85" s="116">
        <v>3935060.523306211</v>
      </c>
      <c r="J85" s="116">
        <v>5481236.411648</v>
      </c>
      <c r="K85" s="116">
        <v>8801932.795457428</v>
      </c>
      <c r="L85" s="116">
        <v>13845264.28239</v>
      </c>
      <c r="M85" s="116">
        <v>22233138.03615044</v>
      </c>
      <c r="N85" s="116">
        <v>1708687.172434</v>
      </c>
      <c r="O85" s="116">
        <v>2743860.7880995166</v>
      </c>
      <c r="P85" s="116">
        <v>9753878</v>
      </c>
      <c r="Q85" s="117">
        <v>239</v>
      </c>
    </row>
    <row r="86" spans="2:17" s="109" customFormat="1" ht="15" customHeight="1">
      <c r="B86" s="141"/>
      <c r="C86" s="118">
        <v>2001</v>
      </c>
      <c r="D86" s="119">
        <v>6</v>
      </c>
      <c r="E86" s="119">
        <f t="shared" si="5"/>
        <v>-25</v>
      </c>
      <c r="F86" s="116">
        <v>37026721.858</v>
      </c>
      <c r="G86" s="116">
        <v>30236089.275812987</v>
      </c>
      <c r="H86" s="116">
        <v>7285298.656347</v>
      </c>
      <c r="I86" s="116">
        <v>5949188.302951934</v>
      </c>
      <c r="J86" s="116">
        <v>13044849.294768</v>
      </c>
      <c r="K86" s="116">
        <v>10652447.963899666</v>
      </c>
      <c r="L86" s="116">
        <v>22746914.888622</v>
      </c>
      <c r="M86" s="116">
        <v>18575172.599923074</v>
      </c>
      <c r="N86" s="116">
        <v>4012576.159</v>
      </c>
      <c r="O86" s="116">
        <v>3276677.0829675635</v>
      </c>
      <c r="P86" s="116">
        <v>31635</v>
      </c>
      <c r="Q86" s="117">
        <v>222</v>
      </c>
    </row>
    <row r="87" spans="2:17" s="109" customFormat="1" ht="15" customHeight="1">
      <c r="B87" s="141"/>
      <c r="C87" s="118">
        <v>2002</v>
      </c>
      <c r="D87" s="119">
        <v>3</v>
      </c>
      <c r="E87" s="119">
        <f t="shared" si="5"/>
        <v>-50</v>
      </c>
      <c r="F87" s="116">
        <v>42653564.392</v>
      </c>
      <c r="G87" s="116">
        <v>28243708.861823987</v>
      </c>
      <c r="H87" s="116">
        <v>9299629.386</v>
      </c>
      <c r="I87" s="116">
        <v>6157891.577059152</v>
      </c>
      <c r="J87" s="116">
        <v>15166487.052</v>
      </c>
      <c r="K87" s="116">
        <v>10042720.950975271</v>
      </c>
      <c r="L87" s="116">
        <v>27472717.689</v>
      </c>
      <c r="M87" s="116">
        <v>18191479.448707685</v>
      </c>
      <c r="N87" s="116">
        <v>6534309.661</v>
      </c>
      <c r="O87" s="116">
        <v>4326792.902515368</v>
      </c>
      <c r="P87" s="116">
        <v>201753</v>
      </c>
      <c r="Q87" s="117">
        <v>115</v>
      </c>
    </row>
    <row r="88" spans="2:17" s="109" customFormat="1" ht="15" customHeight="1">
      <c r="B88" s="141"/>
      <c r="C88" s="118">
        <v>2003</v>
      </c>
      <c r="D88" s="119">
        <v>6</v>
      </c>
      <c r="E88" s="119">
        <f t="shared" si="5"/>
        <v>100</v>
      </c>
      <c r="F88" s="116">
        <v>102813659.255887</v>
      </c>
      <c r="G88" s="116">
        <v>68530149.7637337</v>
      </c>
      <c r="H88" s="116">
        <v>15474183.301664</v>
      </c>
      <c r="I88" s="116">
        <v>10314272.508239523</v>
      </c>
      <c r="J88" s="116">
        <v>42733749.545737</v>
      </c>
      <c r="K88" s="116">
        <v>28484058.222716726</v>
      </c>
      <c r="L88" s="116">
        <v>74099778.204573</v>
      </c>
      <c r="M88" s="116">
        <v>49390994.68466855</v>
      </c>
      <c r="N88" s="116">
        <v>9438896.8817</v>
      </c>
      <c r="O88" s="116">
        <v>6291469.65090927</v>
      </c>
      <c r="P88" s="116">
        <v>1223266</v>
      </c>
      <c r="Q88" s="117">
        <v>296</v>
      </c>
    </row>
    <row r="89" spans="2:17" s="109" customFormat="1" ht="15" customHeight="1">
      <c r="B89" s="141"/>
      <c r="C89" s="118">
        <v>2004</v>
      </c>
      <c r="D89" s="120">
        <v>3</v>
      </c>
      <c r="E89" s="119">
        <f t="shared" si="5"/>
        <v>-50</v>
      </c>
      <c r="F89" s="116">
        <v>64330857.8</v>
      </c>
      <c r="G89" s="116">
        <v>45011763.77570405</v>
      </c>
      <c r="H89" s="116">
        <v>9902450</v>
      </c>
      <c r="I89" s="116">
        <v>6928661.538859825</v>
      </c>
      <c r="J89" s="116">
        <v>36201193.5</v>
      </c>
      <c r="K89" s="116">
        <v>25329672.663257305</v>
      </c>
      <c r="L89" s="116">
        <v>51903820.25</v>
      </c>
      <c r="M89" s="116">
        <v>36316669.418787144</v>
      </c>
      <c r="N89" s="116">
        <v>5511543.05</v>
      </c>
      <c r="O89" s="116">
        <v>3856380.6280572154</v>
      </c>
      <c r="P89" s="116">
        <v>978494.41</v>
      </c>
      <c r="Q89" s="117">
        <v>102</v>
      </c>
    </row>
    <row r="90" spans="2:17" s="109" customFormat="1" ht="15.75" customHeight="1" thickBot="1">
      <c r="B90" s="141"/>
      <c r="C90" s="121">
        <v>2005</v>
      </c>
      <c r="D90" s="126">
        <v>3</v>
      </c>
      <c r="E90" s="119">
        <f t="shared" si="5"/>
        <v>0</v>
      </c>
      <c r="F90" s="116">
        <v>72011650</v>
      </c>
      <c r="G90" s="116">
        <v>53450447.57507831</v>
      </c>
      <c r="H90" s="116">
        <v>10331245</v>
      </c>
      <c r="I90" s="116">
        <v>7668337.96000772</v>
      </c>
      <c r="J90" s="116">
        <v>40301429</v>
      </c>
      <c r="K90" s="116">
        <v>29913623.94786456</v>
      </c>
      <c r="L90" s="116">
        <v>58997660</v>
      </c>
      <c r="M90" s="116">
        <v>43790849.57617684</v>
      </c>
      <c r="N90" s="116">
        <v>5841825</v>
      </c>
      <c r="O90" s="116">
        <v>4336078.410997136</v>
      </c>
      <c r="P90" s="116">
        <v>623866</v>
      </c>
      <c r="Q90" s="130">
        <v>110</v>
      </c>
    </row>
    <row r="91" spans="2:17" s="109" customFormat="1" ht="15" customHeight="1">
      <c r="B91" s="141"/>
      <c r="C91" s="121">
        <v>2006</v>
      </c>
      <c r="D91" s="120">
        <v>4</v>
      </c>
      <c r="E91" s="119">
        <f t="shared" si="5"/>
        <v>33.33333333333333</v>
      </c>
      <c r="F91" s="116">
        <v>110599436</v>
      </c>
      <c r="G91" s="116">
        <v>76911451.24164644</v>
      </c>
      <c r="H91" s="116">
        <v>14894744</v>
      </c>
      <c r="I91" s="116">
        <v>10357886.245575482</v>
      </c>
      <c r="J91" s="116">
        <v>47880638</v>
      </c>
      <c r="K91" s="116">
        <v>33296456.90920091</v>
      </c>
      <c r="L91" s="116">
        <v>80541050</v>
      </c>
      <c r="M91" s="116">
        <v>56008685.61414733</v>
      </c>
      <c r="N91" s="116">
        <v>8845781</v>
      </c>
      <c r="O91" s="116">
        <v>6151404.371318697</v>
      </c>
      <c r="P91" s="116">
        <v>1087738</v>
      </c>
      <c r="Q91" s="117">
        <v>221</v>
      </c>
    </row>
    <row r="92" spans="2:17" s="109" customFormat="1" ht="15" customHeight="1">
      <c r="B92" s="141"/>
      <c r="C92" s="121">
        <v>2007</v>
      </c>
      <c r="D92" s="131">
        <v>5</v>
      </c>
      <c r="E92" s="119">
        <f t="shared" si="5"/>
        <v>25</v>
      </c>
      <c r="F92" s="128">
        <v>173456363</v>
      </c>
      <c r="G92" s="128">
        <v>132633192.63796175</v>
      </c>
      <c r="H92" s="128">
        <v>20281617</v>
      </c>
      <c r="I92" s="128">
        <v>15508313.261303421</v>
      </c>
      <c r="J92" s="128">
        <v>62371598</v>
      </c>
      <c r="K92" s="128">
        <v>47692364.98214545</v>
      </c>
      <c r="L92" s="128">
        <v>107312019</v>
      </c>
      <c r="M92" s="128">
        <v>82056002.11043057</v>
      </c>
      <c r="N92" s="128">
        <v>10104961</v>
      </c>
      <c r="O92" s="128">
        <v>7726745.884278057</v>
      </c>
      <c r="P92" s="128">
        <v>942403</v>
      </c>
      <c r="Q92" s="129">
        <v>292</v>
      </c>
    </row>
    <row r="93" spans="2:17" s="109" customFormat="1" ht="15" customHeight="1">
      <c r="B93" s="141"/>
      <c r="C93" s="118">
        <v>2008</v>
      </c>
      <c r="D93" s="131">
        <v>3</v>
      </c>
      <c r="E93" s="119">
        <f t="shared" si="5"/>
        <v>-40</v>
      </c>
      <c r="F93" s="128">
        <v>150841752</v>
      </c>
      <c r="G93" s="128">
        <v>116108033.71435168</v>
      </c>
      <c r="H93" s="128">
        <v>15041183</v>
      </c>
      <c r="I93" s="128">
        <v>11577710.81091483</v>
      </c>
      <c r="J93" s="128">
        <v>38827850</v>
      </c>
      <c r="K93" s="128">
        <v>29887118.500558056</v>
      </c>
      <c r="L93" s="128">
        <v>78632142</v>
      </c>
      <c r="M93" s="128">
        <v>60525837.663087405</v>
      </c>
      <c r="N93" s="128">
        <v>6019036</v>
      </c>
      <c r="O93" s="128">
        <v>4633056.998806912</v>
      </c>
      <c r="P93" s="128">
        <v>1114073</v>
      </c>
      <c r="Q93" s="129">
        <v>84</v>
      </c>
    </row>
    <row r="94" spans="2:17" s="109" customFormat="1" ht="15.75" customHeight="1" thickBot="1">
      <c r="B94" s="142"/>
      <c r="C94" s="118">
        <v>2009</v>
      </c>
      <c r="D94" s="131">
        <v>3</v>
      </c>
      <c r="E94" s="119">
        <f t="shared" si="5"/>
        <v>0</v>
      </c>
      <c r="F94" s="128">
        <v>136753202</v>
      </c>
      <c r="G94" s="128">
        <v>87970770.58660817</v>
      </c>
      <c r="H94" s="128">
        <v>20645560</v>
      </c>
      <c r="I94" s="128">
        <v>13280901.622998592</v>
      </c>
      <c r="J94" s="128">
        <v>46522944</v>
      </c>
      <c r="K94" s="128">
        <v>29927337.523238536</v>
      </c>
      <c r="L94" s="128">
        <v>81195115</v>
      </c>
      <c r="M94" s="128">
        <v>52231294.98948235</v>
      </c>
      <c r="N94" s="128">
        <v>15454501</v>
      </c>
      <c r="O94" s="128">
        <v>9941590.705872515</v>
      </c>
      <c r="P94" s="128">
        <v>1119611</v>
      </c>
      <c r="Q94" s="129">
        <v>68</v>
      </c>
    </row>
    <row r="95" spans="2:17" s="109" customFormat="1" ht="12.75" customHeight="1">
      <c r="B95" s="140" t="s">
        <v>306</v>
      </c>
      <c r="C95" s="113">
        <v>1997</v>
      </c>
      <c r="D95" s="114">
        <v>31</v>
      </c>
      <c r="E95" s="114"/>
      <c r="F95" s="115">
        <v>115382520.908807</v>
      </c>
      <c r="G95" s="115">
        <v>762169280.7758064</v>
      </c>
      <c r="H95" s="115">
        <v>28302062.187249</v>
      </c>
      <c r="I95" s="115">
        <v>186951734.21264046</v>
      </c>
      <c r="J95" s="115">
        <v>51286770.203138</v>
      </c>
      <c r="K95" s="115">
        <v>338779222.80736125</v>
      </c>
      <c r="L95" s="115">
        <v>109720426.5407</v>
      </c>
      <c r="M95" s="115">
        <v>724767823.793985</v>
      </c>
      <c r="N95" s="115">
        <v>13197631.748616</v>
      </c>
      <c r="O95" s="115">
        <v>87178104.78189012</v>
      </c>
      <c r="P95" s="115">
        <v>158283207</v>
      </c>
      <c r="Q95" s="125">
        <v>7266</v>
      </c>
    </row>
    <row r="96" spans="2:17" s="109" customFormat="1" ht="15" customHeight="1">
      <c r="B96" s="141"/>
      <c r="C96" s="118">
        <v>1998</v>
      </c>
      <c r="D96" s="119">
        <v>22</v>
      </c>
      <c r="E96" s="119">
        <f>((D96-D95)/D95)*100</f>
        <v>-29.03225806451613</v>
      </c>
      <c r="F96" s="116">
        <v>214723985.154548</v>
      </c>
      <c r="G96" s="116">
        <v>825601099.478426</v>
      </c>
      <c r="H96" s="116">
        <v>50630860.678291</v>
      </c>
      <c r="I96" s="116">
        <v>194672682.76270944</v>
      </c>
      <c r="J96" s="116">
        <v>89768764.069198</v>
      </c>
      <c r="K96" s="116">
        <v>345155620.41663015</v>
      </c>
      <c r="L96" s="116">
        <v>182840853.258697</v>
      </c>
      <c r="M96" s="116">
        <v>703012331.721138</v>
      </c>
      <c r="N96" s="116">
        <v>16340775.111468</v>
      </c>
      <c r="O96" s="116">
        <v>62829319.64329711</v>
      </c>
      <c r="P96" s="116">
        <v>207746312</v>
      </c>
      <c r="Q96" s="117">
        <v>6553</v>
      </c>
    </row>
    <row r="97" spans="2:17" s="109" customFormat="1" ht="15" customHeight="1">
      <c r="B97" s="141"/>
      <c r="C97" s="118">
        <v>1999</v>
      </c>
      <c r="D97" s="119">
        <v>28</v>
      </c>
      <c r="E97" s="119">
        <f aca="true" t="shared" si="6" ref="E97:E107">((D97-D96)/D96)*100</f>
        <v>27.27272727272727</v>
      </c>
      <c r="F97" s="116">
        <v>341357330.178008</v>
      </c>
      <c r="G97" s="116">
        <v>819510657.318199</v>
      </c>
      <c r="H97" s="116">
        <v>77825461.282307</v>
      </c>
      <c r="I97" s="116">
        <v>186838802.89987227</v>
      </c>
      <c r="J97" s="116">
        <v>138433096.719659</v>
      </c>
      <c r="K97" s="116">
        <v>332342059.35511047</v>
      </c>
      <c r="L97" s="116">
        <v>345419849.944114</v>
      </c>
      <c r="M97" s="116">
        <v>829263716.5015292</v>
      </c>
      <c r="N97" s="116">
        <v>764875.565877</v>
      </c>
      <c r="O97" s="116">
        <v>1836268.3977860364</v>
      </c>
      <c r="P97" s="116">
        <v>240615918</v>
      </c>
      <c r="Q97" s="117">
        <v>8019</v>
      </c>
    </row>
    <row r="98" spans="2:17" s="109" customFormat="1" ht="15" customHeight="1">
      <c r="B98" s="141"/>
      <c r="C98" s="118">
        <v>2000</v>
      </c>
      <c r="D98" s="119">
        <v>25</v>
      </c>
      <c r="E98" s="119">
        <f t="shared" si="6"/>
        <v>-10.714285714285714</v>
      </c>
      <c r="F98" s="116">
        <v>392045543.537502</v>
      </c>
      <c r="G98" s="116">
        <v>629558418.5426805</v>
      </c>
      <c r="H98" s="116">
        <v>86571165.539023</v>
      </c>
      <c r="I98" s="116">
        <v>139018557.83480027</v>
      </c>
      <c r="J98" s="116">
        <v>194520649.657203</v>
      </c>
      <c r="K98" s="116">
        <v>312367056.8145845</v>
      </c>
      <c r="L98" s="116">
        <v>369976171.150547</v>
      </c>
      <c r="M98" s="116">
        <v>594118762.5966059</v>
      </c>
      <c r="N98" s="116">
        <v>5400015.919912</v>
      </c>
      <c r="O98" s="116">
        <v>8671506.5090898</v>
      </c>
      <c r="P98" s="116">
        <v>215179720</v>
      </c>
      <c r="Q98" s="117">
        <v>6445</v>
      </c>
    </row>
    <row r="99" spans="2:17" s="109" customFormat="1" ht="15" customHeight="1">
      <c r="B99" s="141"/>
      <c r="C99" s="118">
        <v>2001</v>
      </c>
      <c r="D99" s="119">
        <v>22</v>
      </c>
      <c r="E99" s="119">
        <f t="shared" si="6"/>
        <v>-12</v>
      </c>
      <c r="F99" s="116">
        <v>667289852.564257</v>
      </c>
      <c r="G99" s="116">
        <v>544910122.8122272</v>
      </c>
      <c r="H99" s="116">
        <v>152562831.846344</v>
      </c>
      <c r="I99" s="116">
        <v>124583089.52025785</v>
      </c>
      <c r="J99" s="116">
        <v>328129184.53675</v>
      </c>
      <c r="K99" s="116">
        <v>267950896.53634244</v>
      </c>
      <c r="L99" s="116">
        <v>701588713.811106</v>
      </c>
      <c r="M99" s="116">
        <v>572918636.0880084</v>
      </c>
      <c r="N99" s="116">
        <v>20371545.952267</v>
      </c>
      <c r="O99" s="116">
        <v>16635441.950851185</v>
      </c>
      <c r="P99" s="116">
        <v>243259034</v>
      </c>
      <c r="Q99" s="117">
        <v>6361</v>
      </c>
    </row>
    <row r="100" spans="2:17" s="109" customFormat="1" ht="15" customHeight="1">
      <c r="B100" s="141"/>
      <c r="C100" s="118">
        <v>2002</v>
      </c>
      <c r="D100" s="119">
        <v>15</v>
      </c>
      <c r="E100" s="119">
        <f t="shared" si="6"/>
        <v>-31.818181818181817</v>
      </c>
      <c r="F100" s="116">
        <v>835470074.865736</v>
      </c>
      <c r="G100" s="116">
        <v>553219265.3446776</v>
      </c>
      <c r="H100" s="116">
        <v>141215974.681408</v>
      </c>
      <c r="I100" s="116">
        <v>93508313.60505153</v>
      </c>
      <c r="J100" s="116">
        <v>453834028.646095</v>
      </c>
      <c r="K100" s="116">
        <v>300513130.83398724</v>
      </c>
      <c r="L100" s="116">
        <v>865630624.486406</v>
      </c>
      <c r="M100" s="116">
        <v>573190533.7425555</v>
      </c>
      <c r="N100" s="116">
        <v>37547994.975611</v>
      </c>
      <c r="O100" s="116">
        <v>24862978.125112817</v>
      </c>
      <c r="P100" s="116">
        <v>239120854</v>
      </c>
      <c r="Q100" s="117">
        <v>5332</v>
      </c>
    </row>
    <row r="101" spans="2:17" s="109" customFormat="1" ht="15" customHeight="1">
      <c r="B101" s="141"/>
      <c r="C101" s="118">
        <v>2003</v>
      </c>
      <c r="D101" s="119">
        <v>19</v>
      </c>
      <c r="E101" s="119">
        <f t="shared" si="6"/>
        <v>26.666666666666668</v>
      </c>
      <c r="F101" s="116">
        <v>1247750469.55858</v>
      </c>
      <c r="G101" s="116">
        <v>831684497.619147</v>
      </c>
      <c r="H101" s="116">
        <v>197354268.547954</v>
      </c>
      <c r="I101" s="116">
        <v>131545921.79666047</v>
      </c>
      <c r="J101" s="116">
        <v>646229265.372971</v>
      </c>
      <c r="K101" s="116">
        <v>430742263.802672</v>
      </c>
      <c r="L101" s="116">
        <v>1140428737.640589</v>
      </c>
      <c r="M101" s="116">
        <v>760149504.9491718</v>
      </c>
      <c r="N101" s="116">
        <v>80060134.394455</v>
      </c>
      <c r="O101" s="116">
        <v>53363853.011996515</v>
      </c>
      <c r="P101" s="116">
        <v>302917429</v>
      </c>
      <c r="Q101" s="117">
        <v>5306</v>
      </c>
    </row>
    <row r="102" spans="2:17" s="109" customFormat="1" ht="15" customHeight="1">
      <c r="B102" s="141"/>
      <c r="C102" s="118">
        <v>2004</v>
      </c>
      <c r="D102" s="120">
        <v>20</v>
      </c>
      <c r="E102" s="119">
        <f t="shared" si="6"/>
        <v>5.263157894736842</v>
      </c>
      <c r="F102" s="116">
        <v>2036270642.7199998</v>
      </c>
      <c r="G102" s="116">
        <v>1424761557.485616</v>
      </c>
      <c r="H102" s="116">
        <v>348484187.91999996</v>
      </c>
      <c r="I102" s="116">
        <v>243831475.01296178</v>
      </c>
      <c r="J102" s="116">
        <v>1183868230.5099998</v>
      </c>
      <c r="K102" s="116">
        <v>828342710.7243836</v>
      </c>
      <c r="L102" s="116">
        <v>1912293468.6399999</v>
      </c>
      <c r="M102" s="116">
        <v>1338015764.5005846</v>
      </c>
      <c r="N102" s="116">
        <v>170331507.82999998</v>
      </c>
      <c r="O102" s="116">
        <v>119179533.06078011</v>
      </c>
      <c r="P102" s="116">
        <v>571406513.98</v>
      </c>
      <c r="Q102" s="117">
        <v>6411</v>
      </c>
    </row>
    <row r="103" spans="2:17" s="109" customFormat="1" ht="15.75" customHeight="1" thickBot="1">
      <c r="B103" s="141"/>
      <c r="C103" s="121">
        <v>2005</v>
      </c>
      <c r="D103" s="126">
        <v>26</v>
      </c>
      <c r="E103" s="119">
        <f t="shared" si="6"/>
        <v>30</v>
      </c>
      <c r="F103" s="116">
        <v>2180890991</v>
      </c>
      <c r="G103" s="116">
        <v>1618760292.0000596</v>
      </c>
      <c r="H103" s="116">
        <v>299932607</v>
      </c>
      <c r="I103" s="116">
        <v>222624146.04456455</v>
      </c>
      <c r="J103" s="116">
        <v>1197484418</v>
      </c>
      <c r="K103" s="116">
        <v>888829489.4823569</v>
      </c>
      <c r="L103" s="116">
        <v>1960694059</v>
      </c>
      <c r="M103" s="116">
        <v>1455319729.6735597</v>
      </c>
      <c r="N103" s="116">
        <v>96278576</v>
      </c>
      <c r="O103" s="116">
        <v>71462506.12353963</v>
      </c>
      <c r="P103" s="116">
        <v>665671608</v>
      </c>
      <c r="Q103" s="130">
        <v>8277</v>
      </c>
    </row>
    <row r="104" spans="2:17" s="109" customFormat="1" ht="15" customHeight="1">
      <c r="B104" s="141"/>
      <c r="C104" s="121">
        <v>2006</v>
      </c>
      <c r="D104" s="120">
        <v>26</v>
      </c>
      <c r="E104" s="119">
        <f t="shared" si="6"/>
        <v>0</v>
      </c>
      <c r="F104" s="116">
        <v>2853493624</v>
      </c>
      <c r="G104" s="116">
        <v>1984335035.2222862</v>
      </c>
      <c r="H104" s="116">
        <v>469731487</v>
      </c>
      <c r="I104" s="116">
        <v>326653838.98582065</v>
      </c>
      <c r="J104" s="116">
        <v>1352151880</v>
      </c>
      <c r="K104" s="116">
        <v>940293794.8971148</v>
      </c>
      <c r="L104" s="116">
        <v>2361492465</v>
      </c>
      <c r="M104" s="116">
        <v>1642194744.820968</v>
      </c>
      <c r="N104" s="116">
        <v>207830921</v>
      </c>
      <c r="O104" s="116">
        <v>144526756.42033088</v>
      </c>
      <c r="P104" s="116">
        <v>779127307</v>
      </c>
      <c r="Q104" s="117">
        <v>8856</v>
      </c>
    </row>
    <row r="105" spans="2:17" s="109" customFormat="1" ht="15" customHeight="1">
      <c r="B105" s="141"/>
      <c r="C105" s="121">
        <v>2007</v>
      </c>
      <c r="D105" s="131">
        <v>29</v>
      </c>
      <c r="E105" s="119">
        <f t="shared" si="6"/>
        <v>11.538461538461538</v>
      </c>
      <c r="F105" s="128">
        <v>3570659907</v>
      </c>
      <c r="G105" s="128">
        <v>2730300665.24442</v>
      </c>
      <c r="H105" s="128">
        <v>520554117</v>
      </c>
      <c r="I105" s="128">
        <v>398041059.34439015</v>
      </c>
      <c r="J105" s="128">
        <v>1499206963</v>
      </c>
      <c r="K105" s="128">
        <v>1146366743.1315424</v>
      </c>
      <c r="L105" s="128">
        <v>2771882236</v>
      </c>
      <c r="M105" s="128">
        <v>2119516310.7226696</v>
      </c>
      <c r="N105" s="128">
        <v>220296088</v>
      </c>
      <c r="O105" s="128">
        <v>168449130.2120371</v>
      </c>
      <c r="P105" s="128">
        <v>1091065813</v>
      </c>
      <c r="Q105" s="129">
        <v>10287</v>
      </c>
    </row>
    <row r="106" spans="2:17" s="109" customFormat="1" ht="15" customHeight="1">
      <c r="B106" s="141"/>
      <c r="C106" s="118">
        <v>2008</v>
      </c>
      <c r="D106" s="131">
        <v>30</v>
      </c>
      <c r="E106" s="119">
        <f t="shared" si="6"/>
        <v>3.4482758620689653</v>
      </c>
      <c r="F106" s="128">
        <v>4153656239</v>
      </c>
      <c r="G106" s="128">
        <v>3197210667.744294</v>
      </c>
      <c r="H106" s="128">
        <v>619183299</v>
      </c>
      <c r="I106" s="128">
        <v>476606472.69368434</v>
      </c>
      <c r="J106" s="128">
        <v>1648452498</v>
      </c>
      <c r="K106" s="128">
        <v>1268870028.8650272</v>
      </c>
      <c r="L106" s="128">
        <v>3195624001</v>
      </c>
      <c r="M106" s="128">
        <v>2459780626.5635223</v>
      </c>
      <c r="N106" s="128">
        <v>246164566</v>
      </c>
      <c r="O106" s="128">
        <v>189481250.04810837</v>
      </c>
      <c r="P106" s="128">
        <v>1237090206</v>
      </c>
      <c r="Q106" s="129">
        <v>10210</v>
      </c>
    </row>
    <row r="107" spans="2:17" s="109" customFormat="1" ht="15.75" customHeight="1" thickBot="1">
      <c r="B107" s="142"/>
      <c r="C107" s="118">
        <v>2009</v>
      </c>
      <c r="D107" s="131">
        <v>26</v>
      </c>
      <c r="E107" s="119">
        <f t="shared" si="6"/>
        <v>-13.333333333333334</v>
      </c>
      <c r="F107" s="128">
        <v>2785503499</v>
      </c>
      <c r="G107" s="128">
        <v>1791862169.916309</v>
      </c>
      <c r="H107" s="128">
        <v>319474734</v>
      </c>
      <c r="I107" s="128">
        <v>205512105.90982485</v>
      </c>
      <c r="J107" s="128">
        <v>1617254196</v>
      </c>
      <c r="K107" s="128">
        <v>1040349299.1450793</v>
      </c>
      <c r="L107" s="128">
        <v>3030341455</v>
      </c>
      <c r="M107" s="128">
        <v>1949361836.053341</v>
      </c>
      <c r="N107" s="128">
        <v>39751864</v>
      </c>
      <c r="O107" s="128">
        <v>25571628.72379433</v>
      </c>
      <c r="P107" s="128">
        <v>634200083</v>
      </c>
      <c r="Q107" s="129">
        <v>8067</v>
      </c>
    </row>
    <row r="108" spans="2:17" s="109" customFormat="1" ht="12.75" customHeight="1">
      <c r="B108" s="140" t="s">
        <v>307</v>
      </c>
      <c r="C108" s="113">
        <v>1997</v>
      </c>
      <c r="D108" s="114">
        <v>15</v>
      </c>
      <c r="E108" s="114"/>
      <c r="F108" s="115">
        <v>39138774.161144</v>
      </c>
      <c r="G108" s="115">
        <v>258534578.00963095</v>
      </c>
      <c r="H108" s="115">
        <v>5309283.168447</v>
      </c>
      <c r="I108" s="115">
        <v>35070931.90595626</v>
      </c>
      <c r="J108" s="115">
        <v>15797986.457975</v>
      </c>
      <c r="K108" s="115">
        <v>104354974.05969469</v>
      </c>
      <c r="L108" s="115">
        <v>29397735.112201</v>
      </c>
      <c r="M108" s="115">
        <v>194189297.04796976</v>
      </c>
      <c r="N108" s="115">
        <v>1374449.428451</v>
      </c>
      <c r="O108" s="115">
        <v>9079045.284278043</v>
      </c>
      <c r="P108" s="115">
        <v>15547724</v>
      </c>
      <c r="Q108" s="125">
        <v>2174</v>
      </c>
    </row>
    <row r="109" spans="2:17" s="109" customFormat="1" ht="15" customHeight="1">
      <c r="B109" s="141"/>
      <c r="C109" s="118">
        <v>1998</v>
      </c>
      <c r="D109" s="119">
        <v>22</v>
      </c>
      <c r="E109" s="119">
        <f>((D109-D108)/D108)*100</f>
        <v>46.666666666666664</v>
      </c>
      <c r="F109" s="116">
        <v>95401941.794424</v>
      </c>
      <c r="G109" s="116">
        <v>366814857.6003876</v>
      </c>
      <c r="H109" s="116">
        <v>8739229.777932</v>
      </c>
      <c r="I109" s="116">
        <v>33601824.724248506</v>
      </c>
      <c r="J109" s="116">
        <v>34970660.678134</v>
      </c>
      <c r="K109" s="116">
        <v>134460134.41197008</v>
      </c>
      <c r="L109" s="116">
        <v>62694246.159918</v>
      </c>
      <c r="M109" s="116">
        <v>241055690.74337325</v>
      </c>
      <c r="N109" s="116">
        <v>2387985.760067</v>
      </c>
      <c r="O109" s="116">
        <v>9181664.859801909</v>
      </c>
      <c r="P109" s="116">
        <v>97708205</v>
      </c>
      <c r="Q109" s="117">
        <v>2176</v>
      </c>
    </row>
    <row r="110" spans="2:17" s="109" customFormat="1" ht="15" customHeight="1">
      <c r="B110" s="141"/>
      <c r="C110" s="118">
        <v>1999</v>
      </c>
      <c r="D110" s="119">
        <v>23</v>
      </c>
      <c r="E110" s="119">
        <f aca="true" t="shared" si="7" ref="E110:E120">((D110-D109)/D109)*100</f>
        <v>4.545454545454546</v>
      </c>
      <c r="F110" s="116">
        <v>424801410.738293</v>
      </c>
      <c r="G110" s="116">
        <v>1019838311.8426002</v>
      </c>
      <c r="H110" s="116">
        <v>42874911.180905</v>
      </c>
      <c r="I110" s="116">
        <v>102931572.1036376</v>
      </c>
      <c r="J110" s="116">
        <v>54423240.951844</v>
      </c>
      <c r="K110" s="116">
        <v>130656124.89579342</v>
      </c>
      <c r="L110" s="116">
        <v>166285249.31727</v>
      </c>
      <c r="M110" s="116">
        <v>399207873.7528629</v>
      </c>
      <c r="N110" s="116">
        <v>22050542.962437</v>
      </c>
      <c r="O110" s="116">
        <v>52937650.25624793</v>
      </c>
      <c r="P110" s="116">
        <v>13649926</v>
      </c>
      <c r="Q110" s="117">
        <v>1745</v>
      </c>
    </row>
    <row r="111" spans="2:17" s="109" customFormat="1" ht="15" customHeight="1">
      <c r="B111" s="141"/>
      <c r="C111" s="118">
        <v>2000</v>
      </c>
      <c r="D111" s="119">
        <v>20</v>
      </c>
      <c r="E111" s="119">
        <f t="shared" si="7"/>
        <v>-13.043478260869565</v>
      </c>
      <c r="F111" s="116">
        <v>228522019.978862</v>
      </c>
      <c r="G111" s="116">
        <v>366967470.6717058</v>
      </c>
      <c r="H111" s="116">
        <v>26039727.991013</v>
      </c>
      <c r="I111" s="116">
        <v>41815371.30962326</v>
      </c>
      <c r="J111" s="116">
        <v>62510270.741797</v>
      </c>
      <c r="K111" s="116">
        <v>100380855.8459383</v>
      </c>
      <c r="L111" s="116">
        <v>135869610.339633</v>
      </c>
      <c r="M111" s="116">
        <v>218183469.81221908</v>
      </c>
      <c r="N111" s="116">
        <v>-1786617.666045</v>
      </c>
      <c r="O111" s="116">
        <v>-2869003.897421198</v>
      </c>
      <c r="P111" s="116">
        <v>52290000</v>
      </c>
      <c r="Q111" s="117">
        <v>1633</v>
      </c>
    </row>
    <row r="112" spans="2:17" s="109" customFormat="1" ht="15" customHeight="1">
      <c r="B112" s="141"/>
      <c r="C112" s="118">
        <v>2001</v>
      </c>
      <c r="D112" s="119">
        <v>24</v>
      </c>
      <c r="E112" s="119">
        <f t="shared" si="7"/>
        <v>20</v>
      </c>
      <c r="F112" s="116">
        <v>339896281.875277</v>
      </c>
      <c r="G112" s="116">
        <v>277559929.89904106</v>
      </c>
      <c r="H112" s="116">
        <v>24298451.772371</v>
      </c>
      <c r="I112" s="116">
        <v>19842160.477263764</v>
      </c>
      <c r="J112" s="116">
        <v>48597118.821229</v>
      </c>
      <c r="K112" s="116">
        <v>39684496.74970337</v>
      </c>
      <c r="L112" s="116">
        <v>203611432.982914</v>
      </c>
      <c r="M112" s="116">
        <v>166269471.2445208</v>
      </c>
      <c r="N112" s="116">
        <v>-17741402.952833</v>
      </c>
      <c r="O112" s="116">
        <v>-14487662.332552118</v>
      </c>
      <c r="P112" s="116">
        <v>6076595</v>
      </c>
      <c r="Q112" s="117">
        <v>3423</v>
      </c>
    </row>
    <row r="113" spans="2:17" s="109" customFormat="1" ht="15" customHeight="1">
      <c r="B113" s="141"/>
      <c r="C113" s="118">
        <v>2002</v>
      </c>
      <c r="D113" s="119">
        <v>23</v>
      </c>
      <c r="E113" s="119">
        <f t="shared" si="7"/>
        <v>-4.166666666666666</v>
      </c>
      <c r="F113" s="116">
        <v>456775528.77077</v>
      </c>
      <c r="G113" s="116">
        <v>302460890.04995376</v>
      </c>
      <c r="H113" s="116">
        <v>18422360.836402</v>
      </c>
      <c r="I113" s="116">
        <v>12198647.485329397</v>
      </c>
      <c r="J113" s="116">
        <v>78045046.598702</v>
      </c>
      <c r="K113" s="116">
        <v>51678719.13313428</v>
      </c>
      <c r="L113" s="116">
        <v>222946068.039078</v>
      </c>
      <c r="M113" s="116">
        <v>147627142.70991004</v>
      </c>
      <c r="N113" s="116">
        <v>-10662549.272914</v>
      </c>
      <c r="O113" s="116">
        <v>-7060369.788123007</v>
      </c>
      <c r="P113" s="116">
        <v>6098495</v>
      </c>
      <c r="Q113" s="117">
        <v>2488</v>
      </c>
    </row>
    <row r="114" spans="2:17" s="109" customFormat="1" ht="15" customHeight="1">
      <c r="B114" s="141"/>
      <c r="C114" s="118">
        <v>2003</v>
      </c>
      <c r="D114" s="119">
        <v>19</v>
      </c>
      <c r="E114" s="119">
        <f t="shared" si="7"/>
        <v>-17.391304347826086</v>
      </c>
      <c r="F114" s="116">
        <v>257101446.414123</v>
      </c>
      <c r="G114" s="116">
        <v>171370231.88116464</v>
      </c>
      <c r="H114" s="116">
        <v>15868568.726781</v>
      </c>
      <c r="I114" s="116">
        <v>10577148.98246981</v>
      </c>
      <c r="J114" s="116">
        <v>27138490.065463</v>
      </c>
      <c r="K114" s="116">
        <v>18089082.73480489</v>
      </c>
      <c r="L114" s="116">
        <v>39429145.623677</v>
      </c>
      <c r="M114" s="116">
        <v>26281383.9542622</v>
      </c>
      <c r="N114" s="116">
        <v>2934120.51717</v>
      </c>
      <c r="O114" s="116">
        <v>1955729.6172686366</v>
      </c>
      <c r="P114" s="116">
        <v>0</v>
      </c>
      <c r="Q114" s="117">
        <v>1825</v>
      </c>
    </row>
    <row r="115" spans="2:17" s="109" customFormat="1" ht="15" customHeight="1">
      <c r="B115" s="141"/>
      <c r="C115" s="118">
        <v>2004</v>
      </c>
      <c r="D115" s="120">
        <v>17</v>
      </c>
      <c r="E115" s="119">
        <f t="shared" si="7"/>
        <v>-10.526315789473683</v>
      </c>
      <c r="F115" s="116">
        <v>383890936.56999993</v>
      </c>
      <c r="G115" s="116">
        <v>268605281.2515524</v>
      </c>
      <c r="H115" s="116">
        <v>20696428.645643007</v>
      </c>
      <c r="I115" s="116">
        <v>14481118.223149164</v>
      </c>
      <c r="J115" s="116">
        <v>121290565.95049602</v>
      </c>
      <c r="K115" s="116">
        <v>84865995.72103296</v>
      </c>
      <c r="L115" s="116">
        <v>188405167.08581498</v>
      </c>
      <c r="M115" s="116">
        <v>131825521.45276625</v>
      </c>
      <c r="N115" s="116">
        <v>5773218.494652998</v>
      </c>
      <c r="O115" s="116">
        <v>4039472.7506159022</v>
      </c>
      <c r="P115" s="116">
        <v>0</v>
      </c>
      <c r="Q115" s="117">
        <v>719</v>
      </c>
    </row>
    <row r="116" spans="2:17" s="109" customFormat="1" ht="15.75" customHeight="1" thickBot="1">
      <c r="B116" s="141"/>
      <c r="C116" s="121">
        <v>2005</v>
      </c>
      <c r="D116" s="126">
        <v>21</v>
      </c>
      <c r="E116" s="119">
        <f t="shared" si="7"/>
        <v>23.52941176470588</v>
      </c>
      <c r="F116" s="116">
        <v>560795218</v>
      </c>
      <c r="G116" s="116">
        <v>416248695.87162095</v>
      </c>
      <c r="H116" s="116">
        <v>176069122</v>
      </c>
      <c r="I116" s="116">
        <v>130686817.68923594</v>
      </c>
      <c r="J116" s="116">
        <v>122046442</v>
      </c>
      <c r="K116" s="116">
        <v>90588633.2259549</v>
      </c>
      <c r="L116" s="116">
        <v>231466723</v>
      </c>
      <c r="M116" s="116">
        <v>171805533.45308256</v>
      </c>
      <c r="N116" s="116">
        <v>14214231</v>
      </c>
      <c r="O116" s="116">
        <v>10550473.553731278</v>
      </c>
      <c r="P116" s="116">
        <v>251861</v>
      </c>
      <c r="Q116" s="130">
        <v>855</v>
      </c>
    </row>
    <row r="117" spans="2:17" s="109" customFormat="1" ht="15" customHeight="1">
      <c r="B117" s="141"/>
      <c r="C117" s="121">
        <v>2006</v>
      </c>
      <c r="D117" s="120">
        <v>16</v>
      </c>
      <c r="E117" s="119">
        <f t="shared" si="7"/>
        <v>-23.809523809523807</v>
      </c>
      <c r="F117" s="116">
        <v>697645370</v>
      </c>
      <c r="G117" s="116">
        <v>485146396.75662893</v>
      </c>
      <c r="H117" s="116">
        <v>71494099</v>
      </c>
      <c r="I117" s="116">
        <v>49717386.52721469</v>
      </c>
      <c r="J117" s="116">
        <v>166275013</v>
      </c>
      <c r="K117" s="116">
        <v>115628551.2618132</v>
      </c>
      <c r="L117" s="116">
        <v>359586814</v>
      </c>
      <c r="M117" s="116">
        <v>250058632.41562992</v>
      </c>
      <c r="N117" s="116">
        <v>46083555</v>
      </c>
      <c r="O117" s="116">
        <v>32046755.585844327</v>
      </c>
      <c r="P117" s="116">
        <v>39370973</v>
      </c>
      <c r="Q117" s="117">
        <v>960</v>
      </c>
    </row>
    <row r="118" spans="2:17" s="109" customFormat="1" ht="15" customHeight="1">
      <c r="B118" s="141"/>
      <c r="C118" s="121">
        <v>2007</v>
      </c>
      <c r="D118" s="131">
        <v>16</v>
      </c>
      <c r="E118" s="119">
        <f t="shared" si="7"/>
        <v>0</v>
      </c>
      <c r="F118" s="128">
        <v>585877611</v>
      </c>
      <c r="G118" s="128">
        <v>447990587.9384305</v>
      </c>
      <c r="H118" s="128">
        <v>56777156</v>
      </c>
      <c r="I118" s="128">
        <v>43414581.85182636</v>
      </c>
      <c r="J118" s="128">
        <v>69174300</v>
      </c>
      <c r="K118" s="128">
        <v>52894042.6215218</v>
      </c>
      <c r="L118" s="128">
        <v>157753601</v>
      </c>
      <c r="M118" s="128">
        <v>120626095.16818449</v>
      </c>
      <c r="N118" s="128">
        <v>22652355</v>
      </c>
      <c r="O118" s="128">
        <v>17321095.12995206</v>
      </c>
      <c r="P118" s="128">
        <v>63649693</v>
      </c>
      <c r="Q118" s="129">
        <v>3131</v>
      </c>
    </row>
    <row r="119" spans="2:17" s="109" customFormat="1" ht="15" customHeight="1">
      <c r="B119" s="141"/>
      <c r="C119" s="118">
        <v>2008</v>
      </c>
      <c r="D119" s="131">
        <v>17</v>
      </c>
      <c r="E119" s="119">
        <f t="shared" si="7"/>
        <v>6.25</v>
      </c>
      <c r="F119" s="128">
        <v>735377534</v>
      </c>
      <c r="G119" s="128">
        <v>566045132.5866913</v>
      </c>
      <c r="H119" s="128">
        <v>48150896</v>
      </c>
      <c r="I119" s="128">
        <v>37063384.520648114</v>
      </c>
      <c r="J119" s="128">
        <v>73747166</v>
      </c>
      <c r="K119" s="128">
        <v>56765705.26882962</v>
      </c>
      <c r="L119" s="128">
        <v>186059291</v>
      </c>
      <c r="M119" s="128">
        <v>143216172.88226917</v>
      </c>
      <c r="N119" s="128">
        <v>12790172</v>
      </c>
      <c r="O119" s="128">
        <v>9845030.98179579</v>
      </c>
      <c r="P119" s="128">
        <v>46293676</v>
      </c>
      <c r="Q119" s="129">
        <v>2176</v>
      </c>
    </row>
    <row r="120" spans="2:17" s="109" customFormat="1" ht="15.75" customHeight="1" thickBot="1">
      <c r="B120" s="142"/>
      <c r="C120" s="118">
        <v>2009</v>
      </c>
      <c r="D120" s="131">
        <v>17</v>
      </c>
      <c r="E120" s="119">
        <f t="shared" si="7"/>
        <v>0</v>
      </c>
      <c r="F120" s="128">
        <v>682020272</v>
      </c>
      <c r="G120" s="128">
        <v>438730852.4119831</v>
      </c>
      <c r="H120" s="128">
        <v>37954987</v>
      </c>
      <c r="I120" s="128">
        <v>24415731.44294417</v>
      </c>
      <c r="J120" s="128">
        <v>51393679</v>
      </c>
      <c r="K120" s="128">
        <v>33060590.017561577</v>
      </c>
      <c r="L120" s="128">
        <v>174237101</v>
      </c>
      <c r="M120" s="128">
        <v>112083459.95252584</v>
      </c>
      <c r="N120" s="128">
        <v>6505649</v>
      </c>
      <c r="O120" s="128">
        <v>4184962.0142422467</v>
      </c>
      <c r="P120" s="128">
        <v>165228</v>
      </c>
      <c r="Q120" s="129">
        <v>3631</v>
      </c>
    </row>
    <row r="121" spans="2:17" s="109" customFormat="1" ht="12.75" customHeight="1">
      <c r="B121" s="140" t="s">
        <v>298</v>
      </c>
      <c r="C121" s="113">
        <v>1997</v>
      </c>
      <c r="D121" s="114">
        <v>8</v>
      </c>
      <c r="E121" s="114"/>
      <c r="F121" s="115">
        <v>12839104.91799</v>
      </c>
      <c r="G121" s="115">
        <v>84809824.60838777</v>
      </c>
      <c r="H121" s="115">
        <v>3422029.684644</v>
      </c>
      <c r="I121" s="115">
        <v>22604514.81728286</v>
      </c>
      <c r="J121" s="115">
        <v>5538533.041761</v>
      </c>
      <c r="K121" s="115">
        <v>36585261.89012927</v>
      </c>
      <c r="L121" s="115">
        <v>10333094.714704</v>
      </c>
      <c r="M121" s="115">
        <v>68256156.17393832</v>
      </c>
      <c r="N121" s="115">
        <v>638962.624376</v>
      </c>
      <c r="O121" s="115">
        <v>4220723.20857141</v>
      </c>
      <c r="P121" s="115">
        <v>5543697</v>
      </c>
      <c r="Q121" s="125">
        <v>1443</v>
      </c>
    </row>
    <row r="122" spans="2:17" s="109" customFormat="1" ht="15" customHeight="1">
      <c r="B122" s="141"/>
      <c r="C122" s="118">
        <v>1998</v>
      </c>
      <c r="D122" s="119">
        <v>4</v>
      </c>
      <c r="E122" s="119">
        <f>((D122-D121)/D121)*100</f>
        <v>-50</v>
      </c>
      <c r="F122" s="116">
        <v>14576114.942447</v>
      </c>
      <c r="G122" s="116">
        <v>56044305.03628471</v>
      </c>
      <c r="H122" s="116">
        <v>3183676.473304</v>
      </c>
      <c r="I122" s="116">
        <v>12241048.874216594</v>
      </c>
      <c r="J122" s="116">
        <v>3534902.163109</v>
      </c>
      <c r="K122" s="116">
        <v>13591491.003256666</v>
      </c>
      <c r="L122" s="116">
        <v>10614845.079131</v>
      </c>
      <c r="M122" s="116">
        <v>40813455.291527286</v>
      </c>
      <c r="N122" s="116">
        <v>87284.679962</v>
      </c>
      <c r="O122" s="116">
        <v>335604.46306164976</v>
      </c>
      <c r="P122" s="116">
        <v>3594135</v>
      </c>
      <c r="Q122" s="117">
        <v>860</v>
      </c>
    </row>
    <row r="123" spans="2:17" s="109" customFormat="1" ht="15" customHeight="1">
      <c r="B123" s="141"/>
      <c r="C123" s="118">
        <v>1999</v>
      </c>
      <c r="D123" s="119">
        <v>5</v>
      </c>
      <c r="E123" s="119">
        <f aca="true" t="shared" si="8" ref="E123:E133">((D123-D122)/D122)*100</f>
        <v>25</v>
      </c>
      <c r="F123" s="116">
        <v>20264158.49543</v>
      </c>
      <c r="G123" s="116">
        <v>48649003.201220535</v>
      </c>
      <c r="H123" s="116">
        <v>1696516.209017</v>
      </c>
      <c r="I123" s="116">
        <v>4072896.612114621</v>
      </c>
      <c r="J123" s="116">
        <v>3585375.354478</v>
      </c>
      <c r="K123" s="116">
        <v>8607558.864924688</v>
      </c>
      <c r="L123" s="116">
        <v>7967404.795993</v>
      </c>
      <c r="M123" s="116">
        <v>19127678.137392025</v>
      </c>
      <c r="N123" s="116">
        <v>-265129.736391</v>
      </c>
      <c r="O123" s="116">
        <v>-636507.9209844</v>
      </c>
      <c r="P123" s="116">
        <v>697737</v>
      </c>
      <c r="Q123" s="117">
        <v>911</v>
      </c>
    </row>
    <row r="124" spans="2:17" s="109" customFormat="1" ht="15" customHeight="1">
      <c r="B124" s="141"/>
      <c r="C124" s="118">
        <v>2000</v>
      </c>
      <c r="D124" s="119">
        <v>6</v>
      </c>
      <c r="E124" s="119">
        <f t="shared" si="8"/>
        <v>20</v>
      </c>
      <c r="F124" s="116">
        <v>30184214.600249</v>
      </c>
      <c r="G124" s="116">
        <v>48470711.43117815</v>
      </c>
      <c r="H124" s="116">
        <v>4017631.718647</v>
      </c>
      <c r="I124" s="116">
        <v>6451632.757397656</v>
      </c>
      <c r="J124" s="116">
        <v>4359326.390674</v>
      </c>
      <c r="K124" s="116">
        <v>7000336.2457850985</v>
      </c>
      <c r="L124" s="116">
        <v>14997227.680164</v>
      </c>
      <c r="M124" s="116">
        <v>24082995.19401475</v>
      </c>
      <c r="N124" s="116">
        <v>-320830.697079</v>
      </c>
      <c r="O124" s="116">
        <v>-515199.495575136</v>
      </c>
      <c r="P124" s="116">
        <v>1118900</v>
      </c>
      <c r="Q124" s="117">
        <v>1034</v>
      </c>
    </row>
    <row r="125" spans="2:17" s="109" customFormat="1" ht="15" customHeight="1">
      <c r="B125" s="141"/>
      <c r="C125" s="118">
        <v>2001</v>
      </c>
      <c r="D125" s="119">
        <v>1</v>
      </c>
      <c r="E125" s="119">
        <f t="shared" si="8"/>
        <v>-83.33333333333334</v>
      </c>
      <c r="F125" s="116">
        <v>4895637.125965</v>
      </c>
      <c r="G125" s="116">
        <v>3997786.295269344</v>
      </c>
      <c r="H125" s="116">
        <v>687583.309195</v>
      </c>
      <c r="I125" s="116">
        <v>561481.7968792744</v>
      </c>
      <c r="J125" s="116">
        <v>1129636.214793</v>
      </c>
      <c r="K125" s="116">
        <v>922463.0138920306</v>
      </c>
      <c r="L125" s="116">
        <v>1961596.88537</v>
      </c>
      <c r="M125" s="116">
        <v>1601843.6300320027</v>
      </c>
      <c r="N125" s="116">
        <v>377180.868206</v>
      </c>
      <c r="O125" s="116">
        <v>308006.59177828935</v>
      </c>
      <c r="P125" s="116">
        <v>0</v>
      </c>
      <c r="Q125" s="117">
        <v>70</v>
      </c>
    </row>
    <row r="126" spans="2:17" s="109" customFormat="1" ht="15" customHeight="1">
      <c r="B126" s="141"/>
      <c r="C126" s="118">
        <v>2002</v>
      </c>
      <c r="D126" s="119">
        <v>3</v>
      </c>
      <c r="E126" s="119">
        <f t="shared" si="8"/>
        <v>200</v>
      </c>
      <c r="F126" s="116">
        <v>21298365.137084</v>
      </c>
      <c r="G126" s="116">
        <v>14103037.6415024</v>
      </c>
      <c r="H126" s="116">
        <v>4618495.596781</v>
      </c>
      <c r="I126" s="116">
        <v>3058207.370813874</v>
      </c>
      <c r="J126" s="116">
        <v>4168705.60163</v>
      </c>
      <c r="K126" s="116">
        <v>2760372.058499653</v>
      </c>
      <c r="L126" s="116">
        <v>8349645.015784</v>
      </c>
      <c r="M126" s="116">
        <v>5528844.922737895</v>
      </c>
      <c r="N126" s="116">
        <v>1148215.367977</v>
      </c>
      <c r="O126" s="116">
        <v>760308.3359171022</v>
      </c>
      <c r="P126" s="116">
        <v>3872582</v>
      </c>
      <c r="Q126" s="117">
        <v>348</v>
      </c>
    </row>
    <row r="127" spans="2:17" s="109" customFormat="1" ht="15" customHeight="1">
      <c r="B127" s="141"/>
      <c r="C127" s="118">
        <v>2003</v>
      </c>
      <c r="D127" s="119">
        <v>4</v>
      </c>
      <c r="E127" s="119">
        <f t="shared" si="8"/>
        <v>33.33333333333333</v>
      </c>
      <c r="F127" s="116">
        <v>87505375.454987</v>
      </c>
      <c r="G127" s="116">
        <v>58326457.0920195</v>
      </c>
      <c r="H127" s="116">
        <v>18180429.194404</v>
      </c>
      <c r="I127" s="116">
        <v>12118112.94801399</v>
      </c>
      <c r="J127" s="116">
        <v>3928569.290992</v>
      </c>
      <c r="K127" s="116">
        <v>2618576.595925131</v>
      </c>
      <c r="L127" s="116">
        <v>13192018.138921</v>
      </c>
      <c r="M127" s="116">
        <v>8793101.863013232</v>
      </c>
      <c r="N127" s="116">
        <v>500425.102467</v>
      </c>
      <c r="O127" s="116">
        <v>333556.9171041993</v>
      </c>
      <c r="P127" s="116">
        <v>6138596</v>
      </c>
      <c r="Q127" s="117">
        <v>1398</v>
      </c>
    </row>
    <row r="128" spans="2:17" s="109" customFormat="1" ht="15" customHeight="1">
      <c r="B128" s="141"/>
      <c r="C128" s="118">
        <v>2004</v>
      </c>
      <c r="D128" s="120">
        <v>3</v>
      </c>
      <c r="E128" s="119">
        <f t="shared" si="8"/>
        <v>-25</v>
      </c>
      <c r="F128" s="116">
        <v>149571465.4</v>
      </c>
      <c r="G128" s="116">
        <v>104653904.80415282</v>
      </c>
      <c r="H128" s="116">
        <v>48830499.4</v>
      </c>
      <c r="I128" s="116">
        <v>34166292.4948975</v>
      </c>
      <c r="J128" s="116">
        <v>59071211.089999996</v>
      </c>
      <c r="K128" s="116">
        <v>41331632.91237552</v>
      </c>
      <c r="L128" s="116">
        <v>78528809.57000001</v>
      </c>
      <c r="M128" s="116">
        <v>54945952.0179457</v>
      </c>
      <c r="N128" s="116">
        <v>12734340.35</v>
      </c>
      <c r="O128" s="116">
        <v>8910111.55883602</v>
      </c>
      <c r="P128" s="116">
        <v>17170197.97</v>
      </c>
      <c r="Q128" s="117">
        <v>1668</v>
      </c>
    </row>
    <row r="129" spans="2:17" s="109" customFormat="1" ht="15.75" customHeight="1" thickBot="1">
      <c r="B129" s="141"/>
      <c r="C129" s="121">
        <v>2005</v>
      </c>
      <c r="D129" s="126">
        <v>3</v>
      </c>
      <c r="E129" s="119">
        <f t="shared" si="8"/>
        <v>0</v>
      </c>
      <c r="F129" s="116">
        <v>194940516</v>
      </c>
      <c r="G129" s="116">
        <v>144694057.56869498</v>
      </c>
      <c r="H129" s="116">
        <v>77243554</v>
      </c>
      <c r="I129" s="116">
        <v>57333813.81470541</v>
      </c>
      <c r="J129" s="116">
        <v>96976278</v>
      </c>
      <c r="K129" s="116">
        <v>71980373.49880499</v>
      </c>
      <c r="L129" s="116">
        <v>139081493</v>
      </c>
      <c r="M129" s="116">
        <v>103232852.60454553</v>
      </c>
      <c r="N129" s="116">
        <v>39117218</v>
      </c>
      <c r="O129" s="116">
        <v>29034646.61609489</v>
      </c>
      <c r="P129" s="116">
        <v>14099652</v>
      </c>
      <c r="Q129" s="130">
        <v>1356</v>
      </c>
    </row>
    <row r="130" spans="2:17" s="109" customFormat="1" ht="15" customHeight="1">
      <c r="B130" s="141"/>
      <c r="C130" s="121">
        <v>2006</v>
      </c>
      <c r="D130" s="120">
        <v>3</v>
      </c>
      <c r="E130" s="119">
        <f t="shared" si="8"/>
        <v>0</v>
      </c>
      <c r="F130" s="116">
        <v>305174147</v>
      </c>
      <c r="G130" s="116">
        <v>212219766.90009108</v>
      </c>
      <c r="H130" s="116">
        <v>61872658</v>
      </c>
      <c r="I130" s="116">
        <v>43026583.95977775</v>
      </c>
      <c r="J130" s="116">
        <v>115860854</v>
      </c>
      <c r="K130" s="116">
        <v>80570270.02593863</v>
      </c>
      <c r="L130" s="116">
        <v>199124022</v>
      </c>
      <c r="M130" s="116">
        <v>138471931.34957337</v>
      </c>
      <c r="N130" s="116">
        <v>22738222</v>
      </c>
      <c r="O130" s="116">
        <v>15812283.641977455</v>
      </c>
      <c r="P130" s="116">
        <v>12136213</v>
      </c>
      <c r="Q130" s="117">
        <v>1192</v>
      </c>
    </row>
    <row r="131" spans="2:17" s="109" customFormat="1" ht="15" customHeight="1">
      <c r="B131" s="141"/>
      <c r="C131" s="121">
        <v>2007</v>
      </c>
      <c r="D131" s="131">
        <v>4</v>
      </c>
      <c r="E131" s="119">
        <f t="shared" si="8"/>
        <v>33.33333333333333</v>
      </c>
      <c r="F131" s="128">
        <v>415157465</v>
      </c>
      <c r="G131" s="128">
        <v>317449640.23275906</v>
      </c>
      <c r="H131" s="128">
        <v>87879475</v>
      </c>
      <c r="I131" s="128">
        <v>67196931.46453176</v>
      </c>
      <c r="J131" s="128">
        <v>142012922</v>
      </c>
      <c r="K131" s="128">
        <v>108590004.51142767</v>
      </c>
      <c r="L131" s="128">
        <v>258172801</v>
      </c>
      <c r="M131" s="128">
        <v>197411511.78706062</v>
      </c>
      <c r="N131" s="128">
        <v>22809709</v>
      </c>
      <c r="O131" s="128">
        <v>17441415.67071166</v>
      </c>
      <c r="P131" s="128">
        <v>1443319</v>
      </c>
      <c r="Q131" s="129">
        <v>1945</v>
      </c>
    </row>
    <row r="132" spans="2:17" s="109" customFormat="1" ht="15" customHeight="1">
      <c r="B132" s="141"/>
      <c r="C132" s="118">
        <v>2008</v>
      </c>
      <c r="D132" s="131">
        <v>5</v>
      </c>
      <c r="E132" s="119">
        <f t="shared" si="8"/>
        <v>25</v>
      </c>
      <c r="F132" s="128">
        <v>546977225</v>
      </c>
      <c r="G132" s="128">
        <v>421026998.4220452</v>
      </c>
      <c r="H132" s="128">
        <v>119444712</v>
      </c>
      <c r="I132" s="128">
        <v>91940662.74102297</v>
      </c>
      <c r="J132" s="128">
        <v>158494660</v>
      </c>
      <c r="K132" s="128">
        <v>121998737.63614671</v>
      </c>
      <c r="L132" s="128">
        <v>305622695</v>
      </c>
      <c r="M132" s="128">
        <v>235248196.89797175</v>
      </c>
      <c r="N132" s="128">
        <v>23542353</v>
      </c>
      <c r="O132" s="128">
        <v>18121350.88326983</v>
      </c>
      <c r="P132" s="128">
        <v>365731</v>
      </c>
      <c r="Q132" s="129">
        <v>2100</v>
      </c>
    </row>
    <row r="133" spans="2:17" s="109" customFormat="1" ht="15.75" customHeight="1" thickBot="1">
      <c r="B133" s="142"/>
      <c r="C133" s="118">
        <v>2009</v>
      </c>
      <c r="D133" s="131">
        <v>6</v>
      </c>
      <c r="E133" s="119">
        <f t="shared" si="8"/>
        <v>20</v>
      </c>
      <c r="F133" s="128">
        <v>565305176</v>
      </c>
      <c r="G133" s="128">
        <v>363650219.6805465</v>
      </c>
      <c r="H133" s="128">
        <v>96630863</v>
      </c>
      <c r="I133" s="128">
        <v>62160822.24209247</v>
      </c>
      <c r="J133" s="128">
        <v>162968773</v>
      </c>
      <c r="K133" s="128">
        <v>104834755.84260194</v>
      </c>
      <c r="L133" s="128">
        <v>313556266</v>
      </c>
      <c r="M133" s="128">
        <v>201704866.42264864</v>
      </c>
      <c r="N133" s="128">
        <v>93676</v>
      </c>
      <c r="O133" s="128">
        <v>60260.01428084373</v>
      </c>
      <c r="P133" s="128">
        <v>252443</v>
      </c>
      <c r="Q133" s="129">
        <v>2130</v>
      </c>
    </row>
    <row r="134" spans="2:17" s="109" customFormat="1" ht="12.75" customHeight="1">
      <c r="B134" s="140" t="s">
        <v>308</v>
      </c>
      <c r="C134" s="113">
        <v>1997</v>
      </c>
      <c r="D134" s="114">
        <v>33</v>
      </c>
      <c r="E134" s="114"/>
      <c r="F134" s="115">
        <v>384379269.857477</v>
      </c>
      <c r="G134" s="115">
        <v>2539050710.149993</v>
      </c>
      <c r="H134" s="115">
        <v>83671808.954136</v>
      </c>
      <c r="I134" s="115">
        <v>552701413.9532192</v>
      </c>
      <c r="J134" s="115">
        <v>105639555.326765</v>
      </c>
      <c r="K134" s="115">
        <v>697811273.9321408</v>
      </c>
      <c r="L134" s="115">
        <v>200518402.856299</v>
      </c>
      <c r="M134" s="115">
        <v>1324541756.2690258</v>
      </c>
      <c r="N134" s="115">
        <v>51439289.094669</v>
      </c>
      <c r="O134" s="115">
        <v>339786699.61535007</v>
      </c>
      <c r="P134" s="115">
        <v>302260048</v>
      </c>
      <c r="Q134" s="125">
        <v>14959</v>
      </c>
    </row>
    <row r="135" spans="2:17" s="109" customFormat="1" ht="15" customHeight="1">
      <c r="B135" s="141"/>
      <c r="C135" s="118">
        <v>1998</v>
      </c>
      <c r="D135" s="119">
        <v>42</v>
      </c>
      <c r="E135" s="119">
        <f>((D135-D134)/D134)*100</f>
        <v>27.27272727272727</v>
      </c>
      <c r="F135" s="116">
        <v>681714477.911664</v>
      </c>
      <c r="G135" s="116">
        <v>2621152090.1548896</v>
      </c>
      <c r="H135" s="116">
        <v>119604872.222013</v>
      </c>
      <c r="I135" s="116">
        <v>459873702.224733</v>
      </c>
      <c r="J135" s="116">
        <v>166579181.065857</v>
      </c>
      <c r="K135" s="116">
        <v>640487158.149572</v>
      </c>
      <c r="L135" s="116">
        <v>347858279.070286</v>
      </c>
      <c r="M135" s="116">
        <v>1337494632.7323153</v>
      </c>
      <c r="N135" s="116">
        <v>43875831.433141</v>
      </c>
      <c r="O135" s="116">
        <v>168699992.43754277</v>
      </c>
      <c r="P135" s="116">
        <v>447009725</v>
      </c>
      <c r="Q135" s="117">
        <v>20777</v>
      </c>
    </row>
    <row r="136" spans="2:17" s="109" customFormat="1" ht="15" customHeight="1">
      <c r="B136" s="141"/>
      <c r="C136" s="118">
        <v>1999</v>
      </c>
      <c r="D136" s="119">
        <v>42</v>
      </c>
      <c r="E136" s="119">
        <f aca="true" t="shared" si="9" ref="E136:E146">((D136-D135)/D135)*100</f>
        <v>0</v>
      </c>
      <c r="F136" s="116">
        <v>1236372078.831492</v>
      </c>
      <c r="G136" s="116">
        <v>2968209572.3115106</v>
      </c>
      <c r="H136" s="116">
        <v>202731199.896082</v>
      </c>
      <c r="I136" s="116">
        <v>486705174.3084232</v>
      </c>
      <c r="J136" s="116">
        <v>288798254.072076</v>
      </c>
      <c r="K136" s="116">
        <v>693329910.0492055</v>
      </c>
      <c r="L136" s="116">
        <v>593568776.972286</v>
      </c>
      <c r="M136" s="116">
        <v>1425005106.3103151</v>
      </c>
      <c r="N136" s="116">
        <v>67531544.736845</v>
      </c>
      <c r="O136" s="116">
        <v>162125771.80676192</v>
      </c>
      <c r="P136" s="116">
        <v>1147170826</v>
      </c>
      <c r="Q136" s="117">
        <v>20406</v>
      </c>
    </row>
    <row r="137" spans="2:17" s="109" customFormat="1" ht="15" customHeight="1">
      <c r="B137" s="141"/>
      <c r="C137" s="118">
        <v>2000</v>
      </c>
      <c r="D137" s="119">
        <v>48</v>
      </c>
      <c r="E137" s="119">
        <f t="shared" si="9"/>
        <v>14.285714285714285</v>
      </c>
      <c r="F137" s="116">
        <v>2025773432.205558</v>
      </c>
      <c r="G137" s="116">
        <v>3253047354.645197</v>
      </c>
      <c r="H137" s="116">
        <v>444385736.996752</v>
      </c>
      <c r="I137" s="116">
        <v>713607861.1740093</v>
      </c>
      <c r="J137" s="116">
        <v>532637388.940902</v>
      </c>
      <c r="K137" s="116">
        <v>855324994.1642572</v>
      </c>
      <c r="L137" s="116">
        <v>1071608633.106747</v>
      </c>
      <c r="M137" s="116">
        <v>1720821081.8262572</v>
      </c>
      <c r="N137" s="116">
        <v>246020795.764511</v>
      </c>
      <c r="O137" s="116">
        <v>395067526.3709547</v>
      </c>
      <c r="P137" s="116">
        <v>1040463936</v>
      </c>
      <c r="Q137" s="117">
        <v>21150</v>
      </c>
    </row>
    <row r="138" spans="2:17" s="109" customFormat="1" ht="15" customHeight="1">
      <c r="B138" s="141"/>
      <c r="C138" s="118">
        <v>2001</v>
      </c>
      <c r="D138" s="119">
        <v>40</v>
      </c>
      <c r="E138" s="119">
        <f t="shared" si="9"/>
        <v>-16.666666666666664</v>
      </c>
      <c r="F138" s="116">
        <v>3075526675.003444</v>
      </c>
      <c r="G138" s="116">
        <v>2511480748.2060843</v>
      </c>
      <c r="H138" s="116">
        <v>587319928.327867</v>
      </c>
      <c r="I138" s="116">
        <v>479606535.36895865</v>
      </c>
      <c r="J138" s="116">
        <v>831512384.309922</v>
      </c>
      <c r="K138" s="116">
        <v>679014544.7484924</v>
      </c>
      <c r="L138" s="116">
        <v>1906817085.251828</v>
      </c>
      <c r="M138" s="116">
        <v>1557110344.3461576</v>
      </c>
      <c r="N138" s="116">
        <v>301958365.916557</v>
      </c>
      <c r="O138" s="116">
        <v>246579757.84207818</v>
      </c>
      <c r="P138" s="116">
        <v>1773257142</v>
      </c>
      <c r="Q138" s="117">
        <v>20443</v>
      </c>
    </row>
    <row r="139" spans="2:17" s="109" customFormat="1" ht="15" customHeight="1">
      <c r="B139" s="141"/>
      <c r="C139" s="118">
        <v>2002</v>
      </c>
      <c r="D139" s="119">
        <v>49</v>
      </c>
      <c r="E139" s="119">
        <f t="shared" si="9"/>
        <v>22.5</v>
      </c>
      <c r="F139" s="116">
        <v>4853372449.456811</v>
      </c>
      <c r="G139" s="116">
        <v>3213734664.720438</v>
      </c>
      <c r="H139" s="116">
        <v>740123184.937696</v>
      </c>
      <c r="I139" s="116">
        <v>490083866.50065917</v>
      </c>
      <c r="J139" s="116">
        <v>1479305888.170138</v>
      </c>
      <c r="K139" s="116">
        <v>979544978.6816806</v>
      </c>
      <c r="L139" s="116">
        <v>3126945047.46005</v>
      </c>
      <c r="M139" s="116">
        <v>2070554402.8097327</v>
      </c>
      <c r="N139" s="116">
        <v>291870852.793337</v>
      </c>
      <c r="O139" s="116">
        <v>193266741.22206375</v>
      </c>
      <c r="P139" s="116">
        <v>2134240519</v>
      </c>
      <c r="Q139" s="117">
        <v>22225</v>
      </c>
    </row>
    <row r="140" spans="2:17" s="109" customFormat="1" ht="15" customHeight="1">
      <c r="B140" s="141"/>
      <c r="C140" s="118">
        <v>2003</v>
      </c>
      <c r="D140" s="119">
        <v>56</v>
      </c>
      <c r="E140" s="119">
        <f t="shared" si="9"/>
        <v>14.285714285714285</v>
      </c>
      <c r="F140" s="116">
        <v>7032068647.03339</v>
      </c>
      <c r="G140" s="116">
        <v>4687205192.557728</v>
      </c>
      <c r="H140" s="116">
        <v>1129313769.607632</v>
      </c>
      <c r="I140" s="116">
        <v>752740854.8784465</v>
      </c>
      <c r="J140" s="116">
        <v>2302581664.727179</v>
      </c>
      <c r="K140" s="116">
        <v>1534779206.0804956</v>
      </c>
      <c r="L140" s="116">
        <v>3371226391.806404</v>
      </c>
      <c r="M140" s="116">
        <v>2247081284.6272264</v>
      </c>
      <c r="N140" s="116">
        <v>559923106.245932</v>
      </c>
      <c r="O140" s="116">
        <v>373215140.9153505</v>
      </c>
      <c r="P140" s="116">
        <v>2547066114</v>
      </c>
      <c r="Q140" s="117">
        <v>23419</v>
      </c>
    </row>
    <row r="141" spans="2:17" s="109" customFormat="1" ht="15" customHeight="1">
      <c r="B141" s="141"/>
      <c r="C141" s="118">
        <v>2004</v>
      </c>
      <c r="D141" s="120">
        <v>60</v>
      </c>
      <c r="E141" s="119">
        <f t="shared" si="9"/>
        <v>7.142857142857142</v>
      </c>
      <c r="F141" s="116">
        <v>9916998491.191488</v>
      </c>
      <c r="G141" s="116">
        <v>6938840996.606837</v>
      </c>
      <c r="H141" s="116">
        <v>1539338103.083834</v>
      </c>
      <c r="I141" s="116">
        <v>1077062010.9304667</v>
      </c>
      <c r="J141" s="116">
        <v>2578351341.4518175</v>
      </c>
      <c r="K141" s="116">
        <v>1804050893.7873802</v>
      </c>
      <c r="L141" s="116">
        <v>4580930482.321047</v>
      </c>
      <c r="M141" s="116">
        <v>3205238788.890469</v>
      </c>
      <c r="N141" s="116">
        <v>771858110.0830039</v>
      </c>
      <c r="O141" s="116">
        <v>540062671.4387996</v>
      </c>
      <c r="P141" s="116">
        <v>3216790976.9394107</v>
      </c>
      <c r="Q141" s="117">
        <v>27989</v>
      </c>
    </row>
    <row r="142" spans="2:17" s="109" customFormat="1" ht="15.75" customHeight="1" thickBot="1">
      <c r="B142" s="141"/>
      <c r="C142" s="121">
        <v>2005</v>
      </c>
      <c r="D142" s="126">
        <v>57</v>
      </c>
      <c r="E142" s="119">
        <f t="shared" si="9"/>
        <v>-5</v>
      </c>
      <c r="F142" s="116">
        <v>9090133000</v>
      </c>
      <c r="G142" s="116">
        <v>6747126018.734321</v>
      </c>
      <c r="H142" s="116">
        <v>1177987709</v>
      </c>
      <c r="I142" s="116">
        <v>874358111.2777045</v>
      </c>
      <c r="J142" s="116">
        <v>2295088498</v>
      </c>
      <c r="K142" s="116">
        <v>1703523074.981815</v>
      </c>
      <c r="L142" s="116">
        <v>4616456356</v>
      </c>
      <c r="M142" s="116">
        <v>3426551932.069534</v>
      </c>
      <c r="N142" s="116">
        <v>416863729</v>
      </c>
      <c r="O142" s="116">
        <v>309415947.1816873</v>
      </c>
      <c r="P142" s="116">
        <v>3186247776</v>
      </c>
      <c r="Q142" s="130">
        <v>25913</v>
      </c>
    </row>
    <row r="143" spans="2:17" s="109" customFormat="1" ht="15" customHeight="1">
      <c r="B143" s="141"/>
      <c r="C143" s="121">
        <v>2006</v>
      </c>
      <c r="D143" s="120">
        <v>59</v>
      </c>
      <c r="E143" s="119">
        <f t="shared" si="9"/>
        <v>3.508771929824561</v>
      </c>
      <c r="F143" s="116">
        <v>11673639325</v>
      </c>
      <c r="G143" s="116">
        <v>8117912479.746316</v>
      </c>
      <c r="H143" s="116">
        <v>1636696320</v>
      </c>
      <c r="I143" s="116">
        <v>1138167550.990605</v>
      </c>
      <c r="J143" s="116">
        <v>2763165975</v>
      </c>
      <c r="K143" s="116">
        <v>1921520695.266375</v>
      </c>
      <c r="L143" s="116">
        <v>6081091400</v>
      </c>
      <c r="M143" s="116">
        <v>4228824138.914194</v>
      </c>
      <c r="N143" s="116">
        <v>693843467</v>
      </c>
      <c r="O143" s="116">
        <v>482502532.6666713</v>
      </c>
      <c r="P143" s="116">
        <v>4506273146</v>
      </c>
      <c r="Q143" s="117">
        <v>30637</v>
      </c>
    </row>
    <row r="144" spans="2:17" s="109" customFormat="1" ht="15" customHeight="1">
      <c r="B144" s="141"/>
      <c r="C144" s="121">
        <v>2007</v>
      </c>
      <c r="D144" s="131">
        <v>61</v>
      </c>
      <c r="E144" s="119">
        <f t="shared" si="9"/>
        <v>3.389830508474576</v>
      </c>
      <c r="F144" s="128">
        <v>13398915059</v>
      </c>
      <c r="G144" s="128">
        <v>10245463766.353926</v>
      </c>
      <c r="H144" s="128">
        <v>2074517343</v>
      </c>
      <c r="I144" s="128">
        <v>1586277111.0040603</v>
      </c>
      <c r="J144" s="128">
        <v>3152482124</v>
      </c>
      <c r="K144" s="128">
        <v>2410541542.6024055</v>
      </c>
      <c r="L144" s="128">
        <v>7359128747</v>
      </c>
      <c r="M144" s="128">
        <v>5627148660.717699</v>
      </c>
      <c r="N144" s="128">
        <v>871516287</v>
      </c>
      <c r="O144" s="128">
        <v>666403846.9479045</v>
      </c>
      <c r="P144" s="128">
        <v>5723252434</v>
      </c>
      <c r="Q144" s="129">
        <v>35699</v>
      </c>
    </row>
    <row r="145" spans="2:17" s="109" customFormat="1" ht="15" customHeight="1">
      <c r="B145" s="141"/>
      <c r="C145" s="118">
        <v>2008</v>
      </c>
      <c r="D145" s="131">
        <v>65</v>
      </c>
      <c r="E145" s="119">
        <f t="shared" si="9"/>
        <v>6.557377049180328</v>
      </c>
      <c r="F145" s="128">
        <v>15854625208</v>
      </c>
      <c r="G145" s="128">
        <v>12203844981.718817</v>
      </c>
      <c r="H145" s="128">
        <v>2085951739</v>
      </c>
      <c r="I145" s="128">
        <v>1605628094.5233421</v>
      </c>
      <c r="J145" s="128">
        <v>3079650924</v>
      </c>
      <c r="K145" s="128">
        <v>2370512199.5150676</v>
      </c>
      <c r="L145" s="128">
        <v>8124315855</v>
      </c>
      <c r="M145" s="128">
        <v>6253562602.470846</v>
      </c>
      <c r="N145" s="128">
        <v>546501126</v>
      </c>
      <c r="O145" s="128">
        <v>420660528.80729705</v>
      </c>
      <c r="P145" s="128">
        <v>7587296951</v>
      </c>
      <c r="Q145" s="129">
        <v>41146</v>
      </c>
    </row>
    <row r="146" spans="2:17" s="109" customFormat="1" ht="15.75" customHeight="1" thickBot="1">
      <c r="B146" s="142"/>
      <c r="C146" s="118">
        <v>2009</v>
      </c>
      <c r="D146" s="131">
        <v>65</v>
      </c>
      <c r="E146" s="119">
        <f t="shared" si="9"/>
        <v>0</v>
      </c>
      <c r="F146" s="128">
        <v>16554412089</v>
      </c>
      <c r="G146" s="128">
        <v>10649142884.987745</v>
      </c>
      <c r="H146" s="128">
        <v>1940192251</v>
      </c>
      <c r="I146" s="128">
        <v>1248089294.5134542</v>
      </c>
      <c r="J146" s="128">
        <v>3176937320</v>
      </c>
      <c r="K146" s="128">
        <v>2043664207.1880248</v>
      </c>
      <c r="L146" s="128">
        <v>8839885213</v>
      </c>
      <c r="M146" s="128">
        <v>5686532400.789949</v>
      </c>
      <c r="N146" s="128">
        <v>527819211</v>
      </c>
      <c r="O146" s="128">
        <v>339536201.29556847</v>
      </c>
      <c r="P146" s="128">
        <v>6377551941</v>
      </c>
      <c r="Q146" s="129">
        <v>35262</v>
      </c>
    </row>
    <row r="147" spans="2:17" s="109" customFormat="1" ht="12.75" customHeight="1">
      <c r="B147" s="140" t="s">
        <v>299</v>
      </c>
      <c r="C147" s="113">
        <v>1997</v>
      </c>
      <c r="D147" s="114">
        <v>7</v>
      </c>
      <c r="E147" s="114"/>
      <c r="F147" s="115">
        <v>7054988.096229</v>
      </c>
      <c r="G147" s="115">
        <v>46602337.692331575</v>
      </c>
      <c r="H147" s="115">
        <v>1927197.638543</v>
      </c>
      <c r="I147" s="115">
        <v>12730271.678169195</v>
      </c>
      <c r="J147" s="115">
        <v>2245409.440396</v>
      </c>
      <c r="K147" s="115">
        <v>14832247.42148269</v>
      </c>
      <c r="L147" s="115">
        <v>4289852.437205</v>
      </c>
      <c r="M147" s="115">
        <v>28336993.514667705</v>
      </c>
      <c r="N147" s="115">
        <v>680703.367184</v>
      </c>
      <c r="O147" s="115">
        <v>4496445.316863403</v>
      </c>
      <c r="P147" s="115">
        <v>1770291</v>
      </c>
      <c r="Q147" s="125">
        <v>820</v>
      </c>
    </row>
    <row r="148" spans="2:17" s="109" customFormat="1" ht="15" customHeight="1">
      <c r="B148" s="141"/>
      <c r="C148" s="118">
        <v>1998</v>
      </c>
      <c r="D148" s="119">
        <v>7</v>
      </c>
      <c r="E148" s="119">
        <f>((D148-D147)/D147)*100</f>
        <v>0</v>
      </c>
      <c r="F148" s="116">
        <v>17160002.07964</v>
      </c>
      <c r="G148" s="116">
        <v>65979199.17426042</v>
      </c>
      <c r="H148" s="116">
        <v>1918505.791231</v>
      </c>
      <c r="I148" s="116">
        <v>7376541.979956321</v>
      </c>
      <c r="J148" s="116">
        <v>4691620.461909</v>
      </c>
      <c r="K148" s="116">
        <v>18039004.8596558</v>
      </c>
      <c r="L148" s="116">
        <v>10731986.817697</v>
      </c>
      <c r="M148" s="116">
        <v>41263858.38965019</v>
      </c>
      <c r="N148" s="116">
        <v>-226837.337342</v>
      </c>
      <c r="O148" s="116">
        <v>-872176.2265054868</v>
      </c>
      <c r="P148" s="116">
        <v>2498905</v>
      </c>
      <c r="Q148" s="117">
        <v>884</v>
      </c>
    </row>
    <row r="149" spans="2:17" s="109" customFormat="1" ht="15" customHeight="1">
      <c r="B149" s="141"/>
      <c r="C149" s="118">
        <v>1999</v>
      </c>
      <c r="D149" s="119">
        <v>7</v>
      </c>
      <c r="E149" s="119">
        <f aca="true" t="shared" si="10" ref="E149:E159">((D149-D148)/D148)*100</f>
        <v>0</v>
      </c>
      <c r="F149" s="116">
        <v>21163020.969535</v>
      </c>
      <c r="G149" s="116">
        <v>50806939.50980463</v>
      </c>
      <c r="H149" s="116">
        <v>2334561.414888</v>
      </c>
      <c r="I149" s="116">
        <v>5604678.120334759</v>
      </c>
      <c r="J149" s="116">
        <v>10219241.919439</v>
      </c>
      <c r="K149" s="116">
        <v>24533756.630701162</v>
      </c>
      <c r="L149" s="116">
        <v>23384696.50129</v>
      </c>
      <c r="M149" s="116">
        <v>56140607.82279168</v>
      </c>
      <c r="N149" s="116">
        <v>-2829321.798057</v>
      </c>
      <c r="O149" s="116">
        <v>-6792469.83002031</v>
      </c>
      <c r="P149" s="116">
        <v>800248</v>
      </c>
      <c r="Q149" s="117">
        <v>918</v>
      </c>
    </row>
    <row r="150" spans="2:17" s="109" customFormat="1" ht="15" customHeight="1">
      <c r="B150" s="141"/>
      <c r="C150" s="118">
        <v>2000</v>
      </c>
      <c r="D150" s="119">
        <v>5</v>
      </c>
      <c r="E150" s="119">
        <f t="shared" si="10"/>
        <v>-28.57142857142857</v>
      </c>
      <c r="F150" s="116">
        <v>12418129.004809</v>
      </c>
      <c r="G150" s="116">
        <v>19941401.67232561</v>
      </c>
      <c r="H150" s="116">
        <v>3234668.749115</v>
      </c>
      <c r="I150" s="116">
        <v>5194327.485085855</v>
      </c>
      <c r="J150" s="116">
        <v>2937552.469801</v>
      </c>
      <c r="K150" s="116">
        <v>4717209.308354651</v>
      </c>
      <c r="L150" s="116">
        <v>7436326.901123</v>
      </c>
      <c r="M150" s="116">
        <v>11941475.37399455</v>
      </c>
      <c r="N150" s="116">
        <v>590451.478322</v>
      </c>
      <c r="O150" s="116">
        <v>948164.5820137426</v>
      </c>
      <c r="P150" s="116">
        <v>2383546</v>
      </c>
      <c r="Q150" s="117">
        <v>572</v>
      </c>
    </row>
    <row r="151" spans="2:17" s="109" customFormat="1" ht="15" customHeight="1">
      <c r="B151" s="141"/>
      <c r="C151" s="118">
        <v>2001</v>
      </c>
      <c r="D151" s="119">
        <v>4</v>
      </c>
      <c r="E151" s="119">
        <f t="shared" si="10"/>
        <v>-20</v>
      </c>
      <c r="F151" s="116">
        <v>24730592.263871</v>
      </c>
      <c r="G151" s="116">
        <v>20195047.19866453</v>
      </c>
      <c r="H151" s="116">
        <v>3122606.753417</v>
      </c>
      <c r="I151" s="116">
        <v>2549926.426964356</v>
      </c>
      <c r="J151" s="116">
        <v>4514833.360378</v>
      </c>
      <c r="K151" s="116">
        <v>3686821.238816025</v>
      </c>
      <c r="L151" s="116">
        <v>16126430.631026</v>
      </c>
      <c r="M151" s="116">
        <v>13168872.959639454</v>
      </c>
      <c r="N151" s="116">
        <v>146580.368782</v>
      </c>
      <c r="O151" s="116">
        <v>119697.79916167655</v>
      </c>
      <c r="P151" s="116">
        <v>3000050</v>
      </c>
      <c r="Q151" s="117">
        <v>239</v>
      </c>
    </row>
    <row r="152" spans="2:17" s="109" customFormat="1" ht="15" customHeight="1">
      <c r="B152" s="141"/>
      <c r="C152" s="118">
        <v>2002</v>
      </c>
      <c r="D152" s="119">
        <v>5</v>
      </c>
      <c r="E152" s="119">
        <f t="shared" si="10"/>
        <v>25</v>
      </c>
      <c r="F152" s="116">
        <v>62117488.222436</v>
      </c>
      <c r="G152" s="116">
        <v>41132043.1853831</v>
      </c>
      <c r="H152" s="116">
        <v>5782940.260114</v>
      </c>
      <c r="I152" s="116">
        <v>3829262.1824265313</v>
      </c>
      <c r="J152" s="116">
        <v>14853126.921672</v>
      </c>
      <c r="K152" s="116">
        <v>9835224.756552953</v>
      </c>
      <c r="L152" s="116">
        <v>35459231.578024</v>
      </c>
      <c r="M152" s="116">
        <v>23479871.551873032</v>
      </c>
      <c r="N152" s="116">
        <v>1014053.986729</v>
      </c>
      <c r="O152" s="116">
        <v>671471.3290577322</v>
      </c>
      <c r="P152" s="116">
        <v>134486</v>
      </c>
      <c r="Q152" s="117">
        <v>418</v>
      </c>
    </row>
    <row r="153" spans="2:17" s="109" customFormat="1" ht="15" customHeight="1">
      <c r="B153" s="141"/>
      <c r="C153" s="118">
        <v>2003</v>
      </c>
      <c r="D153" s="119">
        <v>4</v>
      </c>
      <c r="E153" s="119">
        <f t="shared" si="10"/>
        <v>-20</v>
      </c>
      <c r="F153" s="116">
        <v>61619020.457531</v>
      </c>
      <c r="G153" s="116">
        <v>41071981.39635692</v>
      </c>
      <c r="H153" s="116">
        <v>10929492.869469</v>
      </c>
      <c r="I153" s="116">
        <v>7285022.1323436</v>
      </c>
      <c r="J153" s="116">
        <v>9431309.591275</v>
      </c>
      <c r="K153" s="116">
        <v>6286412.364232681</v>
      </c>
      <c r="L153" s="116">
        <v>32929007.728122</v>
      </c>
      <c r="M153" s="116">
        <v>21948735.678816266</v>
      </c>
      <c r="N153" s="116">
        <v>1964995.912</v>
      </c>
      <c r="O153" s="116">
        <v>1309762.3906112837</v>
      </c>
      <c r="P153" s="116">
        <v>6196970</v>
      </c>
      <c r="Q153" s="117">
        <v>625</v>
      </c>
    </row>
    <row r="154" spans="2:17" s="109" customFormat="1" ht="15" customHeight="1">
      <c r="B154" s="141"/>
      <c r="C154" s="118">
        <v>2004</v>
      </c>
      <c r="D154" s="120">
        <v>7</v>
      </c>
      <c r="E154" s="119">
        <f t="shared" si="10"/>
        <v>75</v>
      </c>
      <c r="F154" s="116">
        <v>153402556.52</v>
      </c>
      <c r="G154" s="116">
        <v>107334487.25546652</v>
      </c>
      <c r="H154" s="116">
        <v>17436963.22</v>
      </c>
      <c r="I154" s="116">
        <v>12200497.494754061</v>
      </c>
      <c r="J154" s="116">
        <v>51934381.94000001</v>
      </c>
      <c r="K154" s="116">
        <v>36338053.17796448</v>
      </c>
      <c r="L154" s="116">
        <v>110160847.17</v>
      </c>
      <c r="M154" s="116">
        <v>77078624.46919642</v>
      </c>
      <c r="N154" s="116">
        <v>3944992.16</v>
      </c>
      <c r="O154" s="116">
        <v>2760278.0574600776</v>
      </c>
      <c r="P154" s="116">
        <v>10997472.02</v>
      </c>
      <c r="Q154" s="117">
        <v>1056</v>
      </c>
    </row>
    <row r="155" spans="2:17" s="109" customFormat="1" ht="15" customHeight="1">
      <c r="B155" s="141"/>
      <c r="C155" s="121">
        <v>2005</v>
      </c>
      <c r="D155" s="126">
        <v>5</v>
      </c>
      <c r="E155" s="119">
        <f t="shared" si="10"/>
        <v>-28.57142857142857</v>
      </c>
      <c r="F155" s="123">
        <v>128044609</v>
      </c>
      <c r="G155" s="116">
        <v>95040756.05302615</v>
      </c>
      <c r="H155" s="123">
        <v>19150714</v>
      </c>
      <c r="I155" s="116">
        <v>14214564.37510206</v>
      </c>
      <c r="J155" s="123">
        <v>43277757</v>
      </c>
      <c r="K155" s="116">
        <v>32122795.1546101</v>
      </c>
      <c r="L155" s="123">
        <v>96055714</v>
      </c>
      <c r="M155" s="116">
        <v>71297087.42187849</v>
      </c>
      <c r="N155" s="123">
        <v>5796028</v>
      </c>
      <c r="O155" s="116">
        <v>4302085.714709856</v>
      </c>
      <c r="P155" s="116">
        <v>13146380</v>
      </c>
      <c r="Q155" s="117">
        <v>733</v>
      </c>
    </row>
    <row r="156" spans="2:17" s="109" customFormat="1" ht="15" customHeight="1">
      <c r="B156" s="141"/>
      <c r="C156" s="121">
        <v>2006</v>
      </c>
      <c r="D156" s="120">
        <v>5</v>
      </c>
      <c r="E156" s="119">
        <f t="shared" si="10"/>
        <v>0</v>
      </c>
      <c r="F156" s="116">
        <v>317436158</v>
      </c>
      <c r="G156" s="116">
        <v>220746836.25287724</v>
      </c>
      <c r="H156" s="116">
        <v>46619144</v>
      </c>
      <c r="I156" s="116">
        <v>32419207.098698895</v>
      </c>
      <c r="J156" s="116">
        <v>143623095</v>
      </c>
      <c r="K156" s="116">
        <v>99876283.89232342</v>
      </c>
      <c r="L156" s="116">
        <v>302999391</v>
      </c>
      <c r="M156" s="116">
        <v>210707429.71189353</v>
      </c>
      <c r="N156" s="116">
        <v>5170165</v>
      </c>
      <c r="O156" s="116">
        <v>3595360.950202015</v>
      </c>
      <c r="P156" s="116">
        <v>20720389</v>
      </c>
      <c r="Q156" s="117">
        <v>1948</v>
      </c>
    </row>
    <row r="157" spans="2:17" s="109" customFormat="1" ht="15" customHeight="1">
      <c r="B157" s="141"/>
      <c r="C157" s="121">
        <v>2007</v>
      </c>
      <c r="D157" s="131">
        <v>5</v>
      </c>
      <c r="E157" s="119">
        <f t="shared" si="10"/>
        <v>0</v>
      </c>
      <c r="F157" s="128">
        <v>442552946</v>
      </c>
      <c r="G157" s="128">
        <v>338397560.77046007</v>
      </c>
      <c r="H157" s="128">
        <v>55941065</v>
      </c>
      <c r="I157" s="128">
        <v>42775265.9066058</v>
      </c>
      <c r="J157" s="128">
        <v>187094749</v>
      </c>
      <c r="K157" s="128">
        <v>143061767.56207037</v>
      </c>
      <c r="L157" s="128">
        <v>363909394</v>
      </c>
      <c r="M157" s="128">
        <v>278262866.36233646</v>
      </c>
      <c r="N157" s="128">
        <v>11334303</v>
      </c>
      <c r="O157" s="128">
        <v>8666760.718463974</v>
      </c>
      <c r="P157" s="128">
        <v>32564811</v>
      </c>
      <c r="Q157" s="129">
        <v>999</v>
      </c>
    </row>
    <row r="158" spans="2:17" s="109" customFormat="1" ht="15" customHeight="1">
      <c r="B158" s="141"/>
      <c r="C158" s="121">
        <v>2008</v>
      </c>
      <c r="D158" s="131">
        <v>6</v>
      </c>
      <c r="E158" s="119">
        <f t="shared" si="10"/>
        <v>20</v>
      </c>
      <c r="F158" s="128">
        <v>516736034</v>
      </c>
      <c r="G158" s="128">
        <v>397749323.788631</v>
      </c>
      <c r="H158" s="128">
        <v>101383882</v>
      </c>
      <c r="I158" s="128">
        <v>78038626.79444252</v>
      </c>
      <c r="J158" s="128">
        <v>210347400</v>
      </c>
      <c r="K158" s="128">
        <v>161911557.5568641</v>
      </c>
      <c r="L158" s="128">
        <v>424393284</v>
      </c>
      <c r="M158" s="128">
        <v>326669964.20736635</v>
      </c>
      <c r="N158" s="128">
        <v>34605391</v>
      </c>
      <c r="O158" s="128">
        <v>26636948.00446446</v>
      </c>
      <c r="P158" s="128">
        <v>42841647</v>
      </c>
      <c r="Q158" s="129">
        <v>1266</v>
      </c>
    </row>
    <row r="159" spans="2:17" s="109" customFormat="1" ht="15.75" customHeight="1" thickBot="1">
      <c r="B159" s="142"/>
      <c r="C159" s="121">
        <v>2009</v>
      </c>
      <c r="D159" s="131">
        <v>9</v>
      </c>
      <c r="E159" s="119">
        <f t="shared" si="10"/>
        <v>50</v>
      </c>
      <c r="F159" s="128">
        <v>572410162</v>
      </c>
      <c r="G159" s="128">
        <v>368220723.94871765</v>
      </c>
      <c r="H159" s="128">
        <v>106780205</v>
      </c>
      <c r="I159" s="128">
        <v>68689703.64032859</v>
      </c>
      <c r="J159" s="128">
        <v>283665435</v>
      </c>
      <c r="K159" s="128">
        <v>182476655.323474</v>
      </c>
      <c r="L159" s="128">
        <v>539883561</v>
      </c>
      <c r="M159" s="128">
        <v>347296971.43187976</v>
      </c>
      <c r="N159" s="128">
        <v>41132713</v>
      </c>
      <c r="O159" s="128">
        <v>26459902.99318765</v>
      </c>
      <c r="P159" s="128">
        <v>34982770</v>
      </c>
      <c r="Q159" s="129">
        <v>2604</v>
      </c>
    </row>
    <row r="160" spans="2:17" s="109" customFormat="1" ht="12.75" customHeight="1">
      <c r="B160" s="140" t="s">
        <v>300</v>
      </c>
      <c r="C160" s="113">
        <v>1997</v>
      </c>
      <c r="D160" s="114">
        <v>91</v>
      </c>
      <c r="E160" s="114"/>
      <c r="F160" s="115">
        <v>524145482.270435</v>
      </c>
      <c r="G160" s="115">
        <v>3462288586.671478</v>
      </c>
      <c r="H160" s="115">
        <v>112767542.578022</v>
      </c>
      <c r="I160" s="115">
        <v>744895813.894337</v>
      </c>
      <c r="J160" s="115">
        <v>145488513.962755</v>
      </c>
      <c r="K160" s="115">
        <v>961037037.2803147</v>
      </c>
      <c r="L160" s="115">
        <v>366866391.739319</v>
      </c>
      <c r="M160" s="115">
        <v>2423367870.0239716</v>
      </c>
      <c r="N160" s="115">
        <v>20996708.658974</v>
      </c>
      <c r="O160" s="115">
        <v>138695585.8757621</v>
      </c>
      <c r="P160" s="115">
        <v>969323157</v>
      </c>
      <c r="Q160" s="125">
        <v>35386</v>
      </c>
    </row>
    <row r="161" spans="2:17" s="109" customFormat="1" ht="15" customHeight="1">
      <c r="B161" s="141"/>
      <c r="C161" s="118">
        <v>1998</v>
      </c>
      <c r="D161" s="119">
        <v>90</v>
      </c>
      <c r="E161" s="119">
        <f>((D161-D160)/D160)*100</f>
        <v>-1.098901098901099</v>
      </c>
      <c r="F161" s="116">
        <v>623100975.40668</v>
      </c>
      <c r="G161" s="116">
        <v>2395786618.8612823</v>
      </c>
      <c r="H161" s="116">
        <v>135084205.066158</v>
      </c>
      <c r="I161" s="116">
        <v>519390826.9936328</v>
      </c>
      <c r="J161" s="116">
        <v>249764618.834174</v>
      </c>
      <c r="K161" s="116">
        <v>960330275.9674795</v>
      </c>
      <c r="L161" s="116">
        <v>671917861.622993</v>
      </c>
      <c r="M161" s="116">
        <v>2583484676.459705</v>
      </c>
      <c r="N161" s="116">
        <v>1308774.486567</v>
      </c>
      <c r="O161" s="116">
        <v>5032160.95910905</v>
      </c>
      <c r="P161" s="116">
        <v>599586332</v>
      </c>
      <c r="Q161" s="117">
        <v>42261</v>
      </c>
    </row>
    <row r="162" spans="2:17" s="109" customFormat="1" ht="15" customHeight="1">
      <c r="B162" s="141"/>
      <c r="C162" s="118">
        <v>1999</v>
      </c>
      <c r="D162" s="119">
        <v>85</v>
      </c>
      <c r="E162" s="119">
        <f aca="true" t="shared" si="11" ref="E162:E172">((D162-D161)/D161)*100</f>
        <v>-5.555555555555555</v>
      </c>
      <c r="F162" s="116">
        <v>874259875.034703</v>
      </c>
      <c r="G162" s="116">
        <v>2098871831.7049177</v>
      </c>
      <c r="H162" s="116">
        <v>206217205.472457</v>
      </c>
      <c r="I162" s="116">
        <v>495074172.0382222</v>
      </c>
      <c r="J162" s="116">
        <v>255157774.150379</v>
      </c>
      <c r="K162" s="116">
        <v>612567818.903387</v>
      </c>
      <c r="L162" s="116">
        <v>897365066.067106</v>
      </c>
      <c r="M162" s="116">
        <v>2154341419.191301</v>
      </c>
      <c r="N162" s="116">
        <v>-4886389.82609</v>
      </c>
      <c r="O162" s="116">
        <v>-11730958.102478046</v>
      </c>
      <c r="P162" s="116">
        <v>613616435</v>
      </c>
      <c r="Q162" s="117">
        <v>26639</v>
      </c>
    </row>
    <row r="163" spans="2:17" s="109" customFormat="1" ht="15" customHeight="1">
      <c r="B163" s="141"/>
      <c r="C163" s="118">
        <v>2000</v>
      </c>
      <c r="D163" s="119">
        <v>90</v>
      </c>
      <c r="E163" s="119">
        <f t="shared" si="11"/>
        <v>5.88235294117647</v>
      </c>
      <c r="F163" s="116">
        <v>1371082157.265603</v>
      </c>
      <c r="G163" s="116">
        <v>2201724592.5858884</v>
      </c>
      <c r="H163" s="116">
        <v>236496596.726611</v>
      </c>
      <c r="I163" s="116">
        <v>379773283.69169194</v>
      </c>
      <c r="J163" s="116">
        <v>425524463.919994</v>
      </c>
      <c r="K163" s="116">
        <v>683319866.7161165</v>
      </c>
      <c r="L163" s="116">
        <v>1534337944.377556</v>
      </c>
      <c r="M163" s="116">
        <v>2463885601.2910166</v>
      </c>
      <c r="N163" s="116">
        <v>17771518.60558</v>
      </c>
      <c r="O163" s="116">
        <v>28538034.248463623</v>
      </c>
      <c r="P163" s="116">
        <v>671062398</v>
      </c>
      <c r="Q163" s="117">
        <v>34062</v>
      </c>
    </row>
    <row r="164" spans="2:17" s="109" customFormat="1" ht="15" customHeight="1">
      <c r="B164" s="141"/>
      <c r="C164" s="118">
        <v>2001</v>
      </c>
      <c r="D164" s="119">
        <v>100</v>
      </c>
      <c r="E164" s="119">
        <f t="shared" si="11"/>
        <v>11.11111111111111</v>
      </c>
      <c r="F164" s="116">
        <v>2688241109.856909</v>
      </c>
      <c r="G164" s="116">
        <v>2195222642.2923884</v>
      </c>
      <c r="H164" s="116">
        <v>357655115.308385</v>
      </c>
      <c r="I164" s="116">
        <v>292061825.9938943</v>
      </c>
      <c r="J164" s="116">
        <v>598584281.536065</v>
      </c>
      <c r="K164" s="116">
        <v>488805026.94873047</v>
      </c>
      <c r="L164" s="116">
        <v>2445698734.216631</v>
      </c>
      <c r="M164" s="116">
        <v>1997162091.559547</v>
      </c>
      <c r="N164" s="116">
        <v>-44574173.20554</v>
      </c>
      <c r="O164" s="116">
        <v>-36399351.94930209</v>
      </c>
      <c r="P164" s="116">
        <v>716764714</v>
      </c>
      <c r="Q164" s="117">
        <v>36131</v>
      </c>
    </row>
    <row r="165" spans="2:17" s="109" customFormat="1" ht="15" customHeight="1">
      <c r="B165" s="141"/>
      <c r="C165" s="118">
        <v>2002</v>
      </c>
      <c r="D165" s="119">
        <v>102</v>
      </c>
      <c r="E165" s="119">
        <f t="shared" si="11"/>
        <v>2</v>
      </c>
      <c r="F165" s="116">
        <v>4119183726.445254</v>
      </c>
      <c r="G165" s="116">
        <v>2727580392.786672</v>
      </c>
      <c r="H165" s="116">
        <v>563479721.252422</v>
      </c>
      <c r="I165" s="116">
        <v>373116700.17383295</v>
      </c>
      <c r="J165" s="116">
        <v>1179157670.430906</v>
      </c>
      <c r="K165" s="116">
        <v>780797253.8886688</v>
      </c>
      <c r="L165" s="116">
        <v>3765625873.985751</v>
      </c>
      <c r="M165" s="116">
        <v>2493466662.9491057</v>
      </c>
      <c r="N165" s="116">
        <v>148490417.730378</v>
      </c>
      <c r="O165" s="116">
        <v>98325197.13016117</v>
      </c>
      <c r="P165" s="116">
        <v>925664047</v>
      </c>
      <c r="Q165" s="117">
        <v>42294</v>
      </c>
    </row>
    <row r="166" spans="2:72" s="109" customFormat="1" ht="15" customHeight="1">
      <c r="B166" s="141"/>
      <c r="C166" s="118">
        <v>2003</v>
      </c>
      <c r="D166" s="119">
        <v>87</v>
      </c>
      <c r="E166" s="119">
        <f t="shared" si="11"/>
        <v>-14.705882352941178</v>
      </c>
      <c r="F166" s="116">
        <v>4548326699.966717</v>
      </c>
      <c r="G166" s="116">
        <v>3031674119.7523355</v>
      </c>
      <c r="H166" s="116">
        <v>685330917.551105</v>
      </c>
      <c r="I166" s="116">
        <v>456805357.9398795</v>
      </c>
      <c r="J166" s="116">
        <v>1622130790.845905</v>
      </c>
      <c r="K166" s="116">
        <v>1081226627.2554488</v>
      </c>
      <c r="L166" s="116">
        <v>4092356205.330547</v>
      </c>
      <c r="M166" s="116">
        <v>2727748294.026303</v>
      </c>
      <c r="N166" s="116">
        <v>196186189.729201</v>
      </c>
      <c r="O166" s="116">
        <v>130767342.20943111</v>
      </c>
      <c r="P166" s="116">
        <v>1296030813.11</v>
      </c>
      <c r="Q166" s="117">
        <v>40211</v>
      </c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</row>
    <row r="167" spans="2:72" s="109" customFormat="1" ht="15" customHeight="1">
      <c r="B167" s="141"/>
      <c r="C167" s="118">
        <v>2004</v>
      </c>
      <c r="D167" s="120">
        <v>81</v>
      </c>
      <c r="E167" s="119">
        <f t="shared" si="11"/>
        <v>-6.896551724137931</v>
      </c>
      <c r="F167" s="116">
        <v>5277337497.090003</v>
      </c>
      <c r="G167" s="116">
        <v>3692508959.264654</v>
      </c>
      <c r="H167" s="116">
        <v>800300941.8794699</v>
      </c>
      <c r="I167" s="116">
        <v>559963883.2322885</v>
      </c>
      <c r="J167" s="116">
        <v>2899316032.393</v>
      </c>
      <c r="K167" s="116">
        <v>2028627206.6651227</v>
      </c>
      <c r="L167" s="116">
        <v>6037139583.88991</v>
      </c>
      <c r="M167" s="116">
        <v>4224136131.9295955</v>
      </c>
      <c r="N167" s="116">
        <v>61966506.748787016</v>
      </c>
      <c r="O167" s="116">
        <v>43357447.09721517</v>
      </c>
      <c r="P167" s="116">
        <v>1511535680.6475856</v>
      </c>
      <c r="Q167" s="117">
        <v>41091</v>
      </c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</row>
    <row r="168" spans="2:72" s="109" customFormat="1" ht="15" customHeight="1">
      <c r="B168" s="141"/>
      <c r="C168" s="118">
        <v>2005</v>
      </c>
      <c r="D168" s="119">
        <v>77</v>
      </c>
      <c r="E168" s="119">
        <f t="shared" si="11"/>
        <v>-4.938271604938271</v>
      </c>
      <c r="F168" s="116">
        <v>5248657729</v>
      </c>
      <c r="G168" s="116">
        <v>3895801648.531093</v>
      </c>
      <c r="H168" s="116">
        <v>603965045</v>
      </c>
      <c r="I168" s="116">
        <v>448291380.2829447</v>
      </c>
      <c r="J168" s="116">
        <v>2753373591</v>
      </c>
      <c r="K168" s="116">
        <v>2043683914.7603285</v>
      </c>
      <c r="L168" s="116">
        <v>5677148897</v>
      </c>
      <c r="M168" s="116">
        <v>4213848030.075858</v>
      </c>
      <c r="N168" s="116">
        <v>-55210342</v>
      </c>
      <c r="O168" s="116">
        <v>-40979723.290233515</v>
      </c>
      <c r="P168" s="116">
        <v>1326336353</v>
      </c>
      <c r="Q168" s="117">
        <v>38720</v>
      </c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  <c r="AV168" s="132"/>
      <c r="AW168" s="132"/>
      <c r="AX168" s="132"/>
      <c r="AY168" s="132"/>
      <c r="AZ168" s="132"/>
      <c r="BA168" s="132"/>
      <c r="BB168" s="132"/>
      <c r="BC168" s="132"/>
      <c r="BD168" s="132"/>
      <c r="BE168" s="132"/>
      <c r="BF168" s="132"/>
      <c r="BG168" s="132"/>
      <c r="BH168" s="132"/>
      <c r="BI168" s="132"/>
      <c r="BJ168" s="132"/>
      <c r="BK168" s="132"/>
      <c r="BL168" s="132"/>
      <c r="BM168" s="132"/>
      <c r="BN168" s="132"/>
      <c r="BO168" s="132"/>
      <c r="BP168" s="132"/>
      <c r="BQ168" s="132"/>
      <c r="BR168" s="132"/>
      <c r="BS168" s="132"/>
      <c r="BT168" s="132"/>
    </row>
    <row r="169" spans="2:72" s="109" customFormat="1" ht="15" customHeight="1">
      <c r="B169" s="141"/>
      <c r="C169" s="118">
        <v>2006</v>
      </c>
      <c r="D169" s="119">
        <v>72</v>
      </c>
      <c r="E169" s="119">
        <f t="shared" si="11"/>
        <v>-6.493506493506493</v>
      </c>
      <c r="F169" s="116">
        <v>5540256998</v>
      </c>
      <c r="G169" s="116">
        <v>3852724944.8891177</v>
      </c>
      <c r="H169" s="116">
        <v>623948620</v>
      </c>
      <c r="I169" s="116">
        <v>433897274.7060173</v>
      </c>
      <c r="J169" s="116">
        <v>2875608080</v>
      </c>
      <c r="K169" s="116">
        <v>1999713548.5845022</v>
      </c>
      <c r="L169" s="116">
        <v>5931677228</v>
      </c>
      <c r="M169" s="116">
        <v>4124920708.479079</v>
      </c>
      <c r="N169" s="116">
        <v>-52447065</v>
      </c>
      <c r="O169" s="116">
        <v>-36471975.160117105</v>
      </c>
      <c r="P169" s="116">
        <v>1163313678</v>
      </c>
      <c r="Q169" s="117">
        <v>35309</v>
      </c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  <c r="BQ169" s="132"/>
      <c r="BR169" s="132"/>
      <c r="BS169" s="132"/>
      <c r="BT169" s="132"/>
    </row>
    <row r="170" spans="2:72" s="109" customFormat="1" ht="15" customHeight="1">
      <c r="B170" s="141"/>
      <c r="C170" s="118">
        <v>2007</v>
      </c>
      <c r="D170" s="119">
        <v>60</v>
      </c>
      <c r="E170" s="119">
        <f t="shared" si="11"/>
        <v>-16.666666666666664</v>
      </c>
      <c r="F170" s="116">
        <v>5046815778</v>
      </c>
      <c r="G170" s="116">
        <v>3859041419.4939556</v>
      </c>
      <c r="H170" s="116">
        <v>709983260</v>
      </c>
      <c r="I170" s="116">
        <v>542887818.3806268</v>
      </c>
      <c r="J170" s="116">
        <v>2910006293</v>
      </c>
      <c r="K170" s="116">
        <v>2225132699.4395123</v>
      </c>
      <c r="L170" s="116">
        <v>5423607127</v>
      </c>
      <c r="M170" s="116">
        <v>4147154456.7552896</v>
      </c>
      <c r="N170" s="116">
        <v>93917774</v>
      </c>
      <c r="O170" s="116">
        <v>71814109.29889356</v>
      </c>
      <c r="P170" s="116">
        <v>1185466857</v>
      </c>
      <c r="Q170" s="129">
        <v>31824</v>
      </c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32"/>
      <c r="BQ170" s="132"/>
      <c r="BR170" s="132"/>
      <c r="BS170" s="132"/>
      <c r="BT170" s="132"/>
    </row>
    <row r="171" spans="2:72" s="109" customFormat="1" ht="15" customHeight="1">
      <c r="B171" s="141"/>
      <c r="C171" s="118">
        <v>2008</v>
      </c>
      <c r="D171" s="119">
        <v>51</v>
      </c>
      <c r="E171" s="119">
        <f t="shared" si="11"/>
        <v>-15</v>
      </c>
      <c r="F171" s="116">
        <v>4511738341</v>
      </c>
      <c r="G171" s="116">
        <v>3472838656.8140707</v>
      </c>
      <c r="H171" s="116">
        <v>520227647</v>
      </c>
      <c r="I171" s="116">
        <v>400436937.2281877</v>
      </c>
      <c r="J171" s="116">
        <v>2551047803</v>
      </c>
      <c r="K171" s="116">
        <v>1963628374.706539</v>
      </c>
      <c r="L171" s="116">
        <v>5351207509</v>
      </c>
      <c r="M171" s="116">
        <v>4119006665.1271987</v>
      </c>
      <c r="N171" s="116">
        <v>-134899664</v>
      </c>
      <c r="O171" s="116">
        <v>-103836865.64292037</v>
      </c>
      <c r="P171" s="116">
        <v>1146540107</v>
      </c>
      <c r="Q171" s="129">
        <v>26397</v>
      </c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  <c r="BR171" s="132"/>
      <c r="BS171" s="132"/>
      <c r="BT171" s="132"/>
    </row>
    <row r="172" spans="2:72" s="109" customFormat="1" ht="15.75" customHeight="1" thickBot="1">
      <c r="B172" s="142"/>
      <c r="C172" s="118">
        <v>2009</v>
      </c>
      <c r="D172" s="127">
        <v>53</v>
      </c>
      <c r="E172" s="119">
        <f t="shared" si="11"/>
        <v>3.9215686274509802</v>
      </c>
      <c r="F172" s="128">
        <v>4505582833</v>
      </c>
      <c r="G172" s="128">
        <v>2898356952.262099</v>
      </c>
      <c r="H172" s="128">
        <v>731343079</v>
      </c>
      <c r="I172" s="128">
        <v>470459289.3028761</v>
      </c>
      <c r="J172" s="128">
        <v>2610077832</v>
      </c>
      <c r="K172" s="128">
        <v>1679014127.7427905</v>
      </c>
      <c r="L172" s="128">
        <v>4998762168</v>
      </c>
      <c r="M172" s="128">
        <v>3215609970.8593593</v>
      </c>
      <c r="N172" s="128">
        <v>204411501</v>
      </c>
      <c r="O172" s="128">
        <v>131494085.67219675</v>
      </c>
      <c r="P172" s="128">
        <v>969995999</v>
      </c>
      <c r="Q172" s="129">
        <v>24030</v>
      </c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</row>
    <row r="173" spans="2:17" ht="12.75" customHeight="1">
      <c r="B173" s="140" t="s">
        <v>301</v>
      </c>
      <c r="C173" s="113">
        <v>2000</v>
      </c>
      <c r="D173" s="114">
        <v>1</v>
      </c>
      <c r="E173" s="114"/>
      <c r="F173" s="115">
        <v>3067515.209</v>
      </c>
      <c r="G173" s="115">
        <v>4894632.619552903</v>
      </c>
      <c r="H173" s="115">
        <v>218820.781347</v>
      </c>
      <c r="I173" s="115">
        <v>349157.95399307495</v>
      </c>
      <c r="J173" s="115">
        <v>106824.526</v>
      </c>
      <c r="K173" s="115">
        <v>170452.8825134432</v>
      </c>
      <c r="L173" s="115">
        <v>642746.12</v>
      </c>
      <c r="M173" s="115">
        <v>1025587.7838234591</v>
      </c>
      <c r="N173" s="115">
        <v>127917.809</v>
      </c>
      <c r="O173" s="115">
        <v>204110.04930510125</v>
      </c>
      <c r="P173" s="115">
        <v>0</v>
      </c>
      <c r="Q173" s="125">
        <v>45</v>
      </c>
    </row>
    <row r="174" spans="2:17" ht="12.75" customHeight="1">
      <c r="B174" s="141"/>
      <c r="C174" s="118">
        <v>2001</v>
      </c>
      <c r="D174" s="119">
        <v>2</v>
      </c>
      <c r="E174" s="119">
        <f>((D174-D173)/D173)*100</f>
        <v>100</v>
      </c>
      <c r="F174" s="116">
        <v>12915409.518242</v>
      </c>
      <c r="G174" s="116">
        <v>10489076.371895202</v>
      </c>
      <c r="H174" s="116">
        <v>4237254.979624</v>
      </c>
      <c r="I174" s="116">
        <v>3441229.7206445117</v>
      </c>
      <c r="J174" s="116">
        <v>1229115.680884</v>
      </c>
      <c r="K174" s="116">
        <v>998209.7918364032</v>
      </c>
      <c r="L174" s="116">
        <v>26485241.428588</v>
      </c>
      <c r="M174" s="116">
        <v>21509633.099915538</v>
      </c>
      <c r="N174" s="116">
        <v>192156.929588</v>
      </c>
      <c r="O174" s="116">
        <v>156057.6694831563</v>
      </c>
      <c r="P174" s="116">
        <v>0</v>
      </c>
      <c r="Q174" s="117">
        <v>251</v>
      </c>
    </row>
    <row r="175" spans="2:17" ht="12.75" customHeight="1">
      <c r="B175" s="141"/>
      <c r="C175" s="118">
        <v>2002</v>
      </c>
      <c r="D175" s="119">
        <v>2</v>
      </c>
      <c r="E175" s="119">
        <f aca="true" t="shared" si="12" ref="E175:E182">((D175-D174)/D174)*100</f>
        <v>0</v>
      </c>
      <c r="F175" s="116">
        <v>30166575.54</v>
      </c>
      <c r="G175" s="116">
        <v>19936934.465666514</v>
      </c>
      <c r="H175" s="116">
        <v>4690335.107264</v>
      </c>
      <c r="I175" s="116">
        <v>3099818.3248060276</v>
      </c>
      <c r="J175" s="116">
        <v>19824130.18</v>
      </c>
      <c r="K175" s="116">
        <v>13101665.573987179</v>
      </c>
      <c r="L175" s="116">
        <v>24027323.444</v>
      </c>
      <c r="M175" s="116">
        <v>15879534.362566916</v>
      </c>
      <c r="N175" s="116">
        <v>2710036.723</v>
      </c>
      <c r="O175" s="116">
        <v>1791049.3179565135</v>
      </c>
      <c r="P175" s="116">
        <v>7453721</v>
      </c>
      <c r="Q175" s="117">
        <v>142</v>
      </c>
    </row>
    <row r="176" spans="2:17" ht="12.75" customHeight="1">
      <c r="B176" s="141"/>
      <c r="C176" s="118">
        <v>2003</v>
      </c>
      <c r="D176" s="119">
        <v>2</v>
      </c>
      <c r="E176" s="119">
        <f t="shared" si="12"/>
        <v>0</v>
      </c>
      <c r="F176" s="116">
        <v>36850932.744188</v>
      </c>
      <c r="G176" s="116">
        <v>24562867.18003293</v>
      </c>
      <c r="H176" s="116">
        <v>1927260.889127</v>
      </c>
      <c r="I176" s="116">
        <v>1284609.3630659815</v>
      </c>
      <c r="J176" s="116">
        <v>4303192.413</v>
      </c>
      <c r="K176" s="116">
        <v>2868278.651842668</v>
      </c>
      <c r="L176" s="116">
        <v>7661945.220105</v>
      </c>
      <c r="M176" s="116">
        <v>5107044.21211182</v>
      </c>
      <c r="N176" s="116">
        <v>1198834.448</v>
      </c>
      <c r="O176" s="116">
        <v>799079.1310897373</v>
      </c>
      <c r="P176" s="116">
        <v>1331574</v>
      </c>
      <c r="Q176" s="117">
        <v>57</v>
      </c>
    </row>
    <row r="177" spans="2:17" ht="12.75" customHeight="1">
      <c r="B177" s="141"/>
      <c r="C177" s="118">
        <v>2004</v>
      </c>
      <c r="D177" s="119">
        <v>3</v>
      </c>
      <c r="E177" s="119">
        <f t="shared" si="12"/>
        <v>50</v>
      </c>
      <c r="F177" s="116">
        <v>55997838.629999995</v>
      </c>
      <c r="G177" s="116">
        <v>39181247.29219143</v>
      </c>
      <c r="H177" s="116">
        <v>9263084.23</v>
      </c>
      <c r="I177" s="116">
        <v>6481307.185838232</v>
      </c>
      <c r="J177" s="116">
        <v>120589335.13</v>
      </c>
      <c r="K177" s="116">
        <v>84375409.41085921</v>
      </c>
      <c r="L177" s="116">
        <v>143572931.78</v>
      </c>
      <c r="M177" s="116">
        <v>100456851.23145816</v>
      </c>
      <c r="N177" s="116">
        <v>4633827.7</v>
      </c>
      <c r="O177" s="116">
        <v>3242252.798768542</v>
      </c>
      <c r="P177" s="116">
        <v>2080671.86</v>
      </c>
      <c r="Q177" s="117">
        <v>525</v>
      </c>
    </row>
    <row r="178" spans="2:17" ht="12.75" customHeight="1">
      <c r="B178" s="141"/>
      <c r="C178" s="118">
        <v>2005</v>
      </c>
      <c r="D178" s="119">
        <v>2</v>
      </c>
      <c r="E178" s="119">
        <f t="shared" si="12"/>
        <v>-33.33333333333333</v>
      </c>
      <c r="F178" s="116">
        <v>51905651</v>
      </c>
      <c r="G178" s="116">
        <v>38526825.557056546</v>
      </c>
      <c r="H178" s="116">
        <v>1004620</v>
      </c>
      <c r="I178" s="116">
        <v>745676.409898609</v>
      </c>
      <c r="J178" s="116">
        <v>59970275</v>
      </c>
      <c r="K178" s="116">
        <v>44512770.3635527</v>
      </c>
      <c r="L178" s="116">
        <v>73066037</v>
      </c>
      <c r="M178" s="116">
        <v>54233063.402758196</v>
      </c>
      <c r="N178" s="116">
        <v>-1545995</v>
      </c>
      <c r="O178" s="116">
        <v>-1147510.502798272</v>
      </c>
      <c r="P178" s="116">
        <v>0</v>
      </c>
      <c r="Q178" s="117">
        <v>190</v>
      </c>
    </row>
    <row r="179" spans="2:17" ht="12.75" customHeight="1">
      <c r="B179" s="141"/>
      <c r="C179" s="118">
        <v>2006</v>
      </c>
      <c r="D179" s="119">
        <v>1</v>
      </c>
      <c r="E179" s="119">
        <f t="shared" si="12"/>
        <v>-50</v>
      </c>
      <c r="F179" s="116">
        <v>41827538</v>
      </c>
      <c r="G179" s="116">
        <v>29087098.142572027</v>
      </c>
      <c r="H179" s="116">
        <v>3013996</v>
      </c>
      <c r="I179" s="116">
        <v>2095949.2632179193</v>
      </c>
      <c r="J179" s="116">
        <v>3449426</v>
      </c>
      <c r="K179" s="116">
        <v>2398749.66098984</v>
      </c>
      <c r="L179" s="116">
        <v>8558073</v>
      </c>
      <c r="M179" s="116">
        <v>5951330.658340345</v>
      </c>
      <c r="N179" s="116">
        <v>1673529</v>
      </c>
      <c r="O179" s="116">
        <v>1163781.1976272766</v>
      </c>
      <c r="P179" s="116">
        <v>0</v>
      </c>
      <c r="Q179" s="117">
        <v>68</v>
      </c>
    </row>
    <row r="180" spans="2:17" ht="12.75" customHeight="1">
      <c r="B180" s="141"/>
      <c r="C180" s="118">
        <v>2007</v>
      </c>
      <c r="D180" s="119">
        <v>2</v>
      </c>
      <c r="E180" s="119">
        <f t="shared" si="12"/>
        <v>100</v>
      </c>
      <c r="F180" s="116">
        <v>103900676</v>
      </c>
      <c r="G180" s="116">
        <v>79447522.92034654</v>
      </c>
      <c r="H180" s="116">
        <v>44560341</v>
      </c>
      <c r="I180" s="116">
        <v>34073009.42811919</v>
      </c>
      <c r="J180" s="116">
        <v>79211510</v>
      </c>
      <c r="K180" s="116">
        <v>60568982.78775644</v>
      </c>
      <c r="L180" s="116">
        <v>113950332</v>
      </c>
      <c r="M180" s="116">
        <v>87131979.90503062</v>
      </c>
      <c r="N180" s="116">
        <v>24139536</v>
      </c>
      <c r="O180" s="116">
        <v>18458266.235404767</v>
      </c>
      <c r="P180" s="116">
        <v>0</v>
      </c>
      <c r="Q180" s="117">
        <v>264</v>
      </c>
    </row>
    <row r="181" spans="2:17" ht="12.75" customHeight="1">
      <c r="B181" s="141"/>
      <c r="C181" s="118">
        <v>2008</v>
      </c>
      <c r="D181" s="119">
        <v>1</v>
      </c>
      <c r="E181" s="119">
        <f t="shared" si="12"/>
        <v>-50</v>
      </c>
      <c r="F181" s="116">
        <v>62101332</v>
      </c>
      <c r="G181" s="116">
        <v>47801510.2182196</v>
      </c>
      <c r="H181" s="116">
        <v>6035647</v>
      </c>
      <c r="I181" s="116">
        <v>4645843.051225801</v>
      </c>
      <c r="J181" s="116">
        <v>7478241</v>
      </c>
      <c r="K181" s="116">
        <v>5756256.783281377</v>
      </c>
      <c r="L181" s="116">
        <v>15242906</v>
      </c>
      <c r="M181" s="116">
        <v>11732983.874071509</v>
      </c>
      <c r="N181" s="116">
        <v>4059986</v>
      </c>
      <c r="O181" s="116">
        <v>3125109.4946695915</v>
      </c>
      <c r="P181" s="116">
        <v>5606153</v>
      </c>
      <c r="Q181" s="117">
        <v>64</v>
      </c>
    </row>
    <row r="182" spans="2:17" ht="12.75">
      <c r="B182" s="141"/>
      <c r="C182" s="118">
        <v>2009</v>
      </c>
      <c r="D182" s="119">
        <v>2</v>
      </c>
      <c r="E182" s="119">
        <f t="shared" si="12"/>
        <v>100</v>
      </c>
      <c r="F182" s="116">
        <v>78236287</v>
      </c>
      <c r="G182" s="116">
        <v>50327936.41808135</v>
      </c>
      <c r="H182" s="116">
        <v>8591098</v>
      </c>
      <c r="I182" s="116">
        <v>5526492.251677356</v>
      </c>
      <c r="J182" s="116">
        <v>123287740</v>
      </c>
      <c r="K182" s="116">
        <v>79308691.37295517</v>
      </c>
      <c r="L182" s="116">
        <v>172289284</v>
      </c>
      <c r="M182" s="116">
        <v>110830465.7999524</v>
      </c>
      <c r="N182" s="116">
        <v>-2356961</v>
      </c>
      <c r="O182" s="116">
        <v>-1516188.815912205</v>
      </c>
      <c r="P182" s="116">
        <v>5259980</v>
      </c>
      <c r="Q182" s="117">
        <v>286</v>
      </c>
    </row>
    <row r="183" ht="12.75">
      <c r="B183" s="133"/>
    </row>
    <row r="184" ht="12.75">
      <c r="B184" s="133"/>
    </row>
  </sheetData>
  <mergeCells count="14">
    <mergeCell ref="B173:B182"/>
    <mergeCell ref="B108:B120"/>
    <mergeCell ref="B121:B133"/>
    <mergeCell ref="B134:B146"/>
    <mergeCell ref="B147:B159"/>
    <mergeCell ref="B160:B172"/>
    <mergeCell ref="B56:B68"/>
    <mergeCell ref="B69:B81"/>
    <mergeCell ref="B82:B94"/>
    <mergeCell ref="B95:B107"/>
    <mergeCell ref="B4:B16"/>
    <mergeCell ref="B17:B29"/>
    <mergeCell ref="B30:B42"/>
    <mergeCell ref="B43:B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Yunus Börü</dc:creator>
  <cp:keywords/>
  <dc:description/>
  <cp:lastModifiedBy>Zehra Ter</cp:lastModifiedBy>
  <cp:lastPrinted>2010-06-23T13:00:31Z</cp:lastPrinted>
  <dcterms:created xsi:type="dcterms:W3CDTF">2010-06-16T05:49:10Z</dcterms:created>
  <dcterms:modified xsi:type="dcterms:W3CDTF">2010-07-21T11:59:23Z</dcterms:modified>
  <cp:category/>
  <cp:version/>
  <cp:contentType/>
  <cp:contentStatus/>
</cp:coreProperties>
</file>